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https://amcollab.mwhtools.com/sites/P2426/Shared/Fieldwork/SSWP/study_plans/Recreation/summary_report/summary_data/"/>
    </mc:Choice>
  </mc:AlternateContent>
  <xr:revisionPtr revIDLastSave="0" documentId="13_ncr:1_{D6B252D8-5283-47CF-9713-15D99F1D1234}" xr6:coauthVersionLast="34" xr6:coauthVersionMax="34" xr10:uidLastSave="{00000000-0000-0000-0000-000000000000}"/>
  <bookViews>
    <workbookView xWindow="0" yWindow="48" windowWidth="19156" windowHeight="11823" activeTab="8" xr2:uid="{00000000-000D-0000-FFFF-FFFF00000000}"/>
  </bookViews>
  <sheets>
    <sheet name="2011p" sheetId="10" r:id="rId1"/>
    <sheet name="2012p" sheetId="9" r:id="rId2"/>
    <sheet name="2013p" sheetId="8" r:id="rId3"/>
    <sheet name="2014p " sheetId="7" r:id="rId4"/>
    <sheet name="2015p" sheetId="3" r:id="rId5"/>
    <sheet name="2016p" sheetId="4" r:id="rId6"/>
    <sheet name="2017p" sheetId="5" r:id="rId7"/>
    <sheet name="2018p" sheetId="6" r:id="rId8"/>
    <sheet name="Compilation" sheetId="11" r:id="rId9"/>
    <sheet name="TypicalYear" sheetId="1" r:id="rId10"/>
  </sheets>
  <calcPr calcId="179017"/>
</workbook>
</file>

<file path=xl/calcChain.xml><?xml version="1.0" encoding="utf-8"?>
<calcChain xmlns="http://schemas.openxmlformats.org/spreadsheetml/2006/main">
  <c r="K99" i="11" l="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J75" i="11"/>
  <c r="J87" i="11"/>
  <c r="J63" i="11"/>
  <c r="J51" i="11"/>
  <c r="J39" i="11"/>
  <c r="J27" i="11"/>
  <c r="J15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J99" i="11" l="1"/>
  <c r="I16" i="5"/>
  <c r="G16" i="4"/>
  <c r="G16" i="3"/>
  <c r="G16" i="7"/>
  <c r="G16" i="8"/>
  <c r="G16" i="9"/>
  <c r="G16" i="10"/>
  <c r="F15" i="10" l="1"/>
  <c r="E15" i="10"/>
  <c r="D15" i="10"/>
  <c r="C15" i="10"/>
  <c r="B15" i="10"/>
  <c r="H15" i="10" l="1"/>
  <c r="G15" i="10"/>
  <c r="H15" i="9"/>
  <c r="G15" i="9"/>
  <c r="F15" i="9"/>
  <c r="E15" i="9"/>
  <c r="D15" i="9"/>
  <c r="C15" i="9"/>
  <c r="B15" i="9"/>
  <c r="H15" i="8"/>
  <c r="G15" i="8"/>
  <c r="F15" i="8"/>
  <c r="E15" i="8"/>
  <c r="D15" i="8"/>
  <c r="C15" i="8"/>
  <c r="B15" i="8"/>
  <c r="H15" i="7"/>
  <c r="G15" i="7"/>
  <c r="F15" i="7"/>
  <c r="E15" i="7"/>
  <c r="D15" i="7"/>
  <c r="C15" i="7"/>
  <c r="B15" i="7"/>
  <c r="C15" i="3" l="1"/>
  <c r="E15" i="3"/>
  <c r="F15" i="3"/>
  <c r="C15" i="4"/>
  <c r="E15" i="4"/>
  <c r="F15" i="4"/>
  <c r="C15" i="5"/>
  <c r="D15" i="5"/>
  <c r="E15" i="5"/>
  <c r="G15" i="5"/>
  <c r="H15" i="5"/>
  <c r="C15" i="6"/>
  <c r="D15" i="6"/>
  <c r="E15" i="6"/>
  <c r="H15" i="6"/>
  <c r="G15" i="6"/>
  <c r="B15" i="6"/>
  <c r="J15" i="6"/>
  <c r="I15" i="6"/>
  <c r="F15" i="6"/>
  <c r="J15" i="5"/>
  <c r="I15" i="5"/>
  <c r="F15" i="5"/>
  <c r="B15" i="5"/>
  <c r="H15" i="4"/>
  <c r="G15" i="4"/>
  <c r="D15" i="4"/>
  <c r="B15" i="4"/>
  <c r="H15" i="3" l="1"/>
  <c r="G15" i="3"/>
  <c r="D15" i="3"/>
  <c r="B15" i="3"/>
  <c r="D15" i="1"/>
  <c r="E15" i="1"/>
  <c r="B15" i="1" l="1"/>
  <c r="C15" i="1"/>
</calcChain>
</file>

<file path=xl/sharedStrings.xml><?xml version="1.0" encoding="utf-8"?>
<sst xmlns="http://schemas.openxmlformats.org/spreadsheetml/2006/main" count="211" uniqueCount="43">
  <si>
    <t>Month</t>
  </si>
  <si>
    <t>January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</si>
  <si>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</si>
  <si>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</si>
  <si>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</si>
  <si>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</si>
  <si>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</si>
  <si>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</si>
  <si>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</si>
  <si>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</si>
  <si>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</si>
  <si>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Febraury</t>
  </si>
  <si>
    <t>March</t>
  </si>
  <si>
    <t>TOTAL</t>
  </si>
  <si>
    <t>2016 Visitation</t>
  </si>
  <si>
    <t>2015 Visitation</t>
  </si>
  <si>
    <t>Emigrant</t>
  </si>
  <si>
    <t>Vaquero</t>
  </si>
  <si>
    <t>Launch</t>
  </si>
  <si>
    <t>PWC</t>
  </si>
  <si>
    <t>Camp #</t>
  </si>
  <si>
    <t>Sites</t>
  </si>
  <si>
    <t>2017 Visitation</t>
  </si>
  <si>
    <t>Grp #s</t>
  </si>
  <si>
    <t>2018 Visitation</t>
  </si>
  <si>
    <t>2014 Visitation</t>
  </si>
  <si>
    <t>2013 Visitation</t>
  </si>
  <si>
    <t>2012 Visitation</t>
  </si>
  <si>
    <t>2011 Visitation</t>
  </si>
  <si>
    <t>Boats</t>
  </si>
  <si>
    <t>Total users</t>
  </si>
  <si>
    <t>Launches</t>
  </si>
  <si>
    <t>2016 Pyramid Lake Visitation</t>
  </si>
  <si>
    <t>Day Use</t>
  </si>
  <si>
    <t>Overnight Use</t>
  </si>
  <si>
    <t>Total Visitation</t>
  </si>
  <si>
    <t>Emigrant Landing Day Use</t>
  </si>
  <si>
    <t>Campers</t>
  </si>
  <si>
    <t>Camp Sites Used</t>
  </si>
  <si>
    <t>Boat Launches</t>
  </si>
  <si>
    <t>Vaquero Day Use</t>
  </si>
  <si>
    <t>Vaquero Boat Launches</t>
  </si>
  <si>
    <t xml:space="preserve">Annual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</si>
</sst>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3" xfId="0" applyFont="1" applyBorder="1"/>
    <xf numFmtId="0" fontId="0" fillId="0" borderId="2" xfId="0" applyNumberForma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0" fontId="0" fillId="0" borderId="2" xfId="1" applyNumberFormat="1" applyFont="1" applyBorder="1" applyAlignment="1">
      <alignment horizontal="center"/>
    </xf>
    <xf numFmtId="0" fontId="0" fillId="0" borderId="2" xfId="1" applyNumberFormat="1" applyFont="1" applyBorder="1" applyAlignment="1">
      <alignment horizontal="right"/>
    </xf>
    <xf numFmtId="0" fontId="0" fillId="0" borderId="4" xfId="0" applyNumberFormat="1" applyBorder="1"/>
    <xf numFmtId="0" fontId="0" fillId="0" borderId="6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164" fontId="0" fillId="0" borderId="0" xfId="0" applyNumberFormat="1"/>
    <xf numFmtId="17" fontId="2" fillId="0" borderId="6" xfId="0" applyNumberFormat="1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17" fontId="2" fillId="0" borderId="2" xfId="0" applyNumberFormat="1" applyFont="1" applyBorder="1" applyAlignment="1">
      <alignment horizontal="left"/>
    </xf>
    <xf numFmtId="0" fontId="0" fillId="2" borderId="0" xfId="0" applyFont="1" applyFill="1"/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2016 Pyramid</a:t>
            </a:r>
            <a:r>
              <a:rPr lang="en-US" baseline="0"/>
              <a:t> Lake</a:t>
            </a:r>
            <a:r>
              <a:rPr lang="en-US"/>
              <a:t> Monthly Visitation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993114109490681E-2"/>
          <c:y val="8.5471380700164759E-2"/>
          <c:w val="0.72691018135797159"/>
          <c:h val="0.7579960317460317"/>
        </c:manualLayout>
      </c:layout>
      <c:lineChart>
        <c:grouping val="standard"/>
        <c:varyColors val="0"/>
        <c:ser>
          <c:idx val="0"/>
          <c:order val="0"/>
          <c:tx>
            <c:strRef>
              <c:f>TypicalYear!$B$2</c:f>
              <c:strCache>
                <c:ptCount val="1"/>
                <c:pt idx="0">
                  <c:v>Day Use</c:v>
                </c:pt>
              </c:strCache>
            </c:strRef>
          </c:tx>
          <c:marker>
            <c:symbol val="none"/>
          </c:marker>
          <c:cat>
            <c:strRef>
              <c:f>TypicalYear!$A$3:$A$14</c:f>
              <c:strCache>
                <c:ptCount val="12"/>
                <c:pt idx="0">
                  <c:v>January</c:v>
                </c:pt>
                <c:pt idx="1">
                  <c:v>Febraury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TypicalYear!$B$3:$B$14</c:f>
              <c:numCache>
                <c:formatCode>General</c:formatCode>
                <c:ptCount val="12"/>
                <c:pt idx="0">
                  <c:v>4054</c:v>
                </c:pt>
                <c:pt idx="1">
                  <c:v>5694</c:v>
                </c:pt>
                <c:pt idx="2">
                  <c:v>7023</c:v>
                </c:pt>
                <c:pt idx="3">
                  <c:v>7767</c:v>
                </c:pt>
                <c:pt idx="4">
                  <c:v>11305</c:v>
                </c:pt>
                <c:pt idx="5">
                  <c:v>20881</c:v>
                </c:pt>
                <c:pt idx="6">
                  <c:v>20883</c:v>
                </c:pt>
                <c:pt idx="7">
                  <c:v>13577</c:v>
                </c:pt>
                <c:pt idx="8">
                  <c:v>12980</c:v>
                </c:pt>
                <c:pt idx="9">
                  <c:v>5126</c:v>
                </c:pt>
                <c:pt idx="10">
                  <c:v>2736</c:v>
                </c:pt>
                <c:pt idx="11">
                  <c:v>1969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A14-4448-A588-82518273E459}"/>
            </c:ext>
          </c:extLst>
        </c:ser>
        <c:ser>
          <c:idx val="1"/>
          <c:order val="1"/>
          <c:tx>
            <c:strRef>
              <c:f>TypicalYear!$C$2</c:f>
              <c:strCache>
                <c:ptCount val="1"/>
                <c:pt idx="0">
                  <c:v>Overnight Use</c:v>
                </c:pt>
              </c:strCache>
            </c:strRef>
          </c:tx>
          <c:marker>
            <c:symbol val="none"/>
          </c:marker>
          <c:cat>
            <c:strRef>
              <c:f>TypicalYear!$A$3:$A$14</c:f>
              <c:strCache>
                <c:ptCount val="12"/>
                <c:pt idx="0">
                  <c:v>January</c:v>
                </c:pt>
                <c:pt idx="1">
                  <c:v>Febraury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TypicalYear!$C$3:$C$14</c:f>
              <c:numCache>
                <c:formatCode>_(* #,##0_);_(* \(#,##0\);_(* "-"??_);_(@_)</c:formatCode>
                <c:ptCount val="12"/>
                <c:pt idx="0">
                  <c:v>96</c:v>
                </c:pt>
                <c:pt idx="1">
                  <c:v>177</c:v>
                </c:pt>
                <c:pt idx="2">
                  <c:v>379</c:v>
                </c:pt>
                <c:pt idx="3">
                  <c:v>1623</c:v>
                </c:pt>
                <c:pt idx="4">
                  <c:v>2353</c:v>
                </c:pt>
                <c:pt idx="5">
                  <c:v>3349</c:v>
                </c:pt>
                <c:pt idx="6">
                  <c:v>4926</c:v>
                </c:pt>
                <c:pt idx="7">
                  <c:v>3039</c:v>
                </c:pt>
                <c:pt idx="8">
                  <c:v>2437</c:v>
                </c:pt>
                <c:pt idx="9">
                  <c:v>844</c:v>
                </c:pt>
                <c:pt idx="10">
                  <c:v>789</c:v>
                </c:pt>
                <c:pt idx="11">
                  <c:v>340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A14-4448-A588-82518273E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15000"/>
        <c:axId val="20891304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TypicalYear!$D$2</c15:sqref>
                        </c15:formulaRef>
                      </c:ext>
                    </c:extLst>
                    <c:strCache>
                      <c:ptCount val="1"/>
                      <c:pt idx="0">
                        <c:v>Boats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TypicalYear!$A$3:$A$14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Febraury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TypicalYear!$D$3:$D$14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502</c:v>
                      </c:pt>
                      <c:pt idx="1">
                        <c:v>537</c:v>
                      </c:pt>
                      <c:pt idx="2">
                        <c:v>782</c:v>
                      </c:pt>
                      <c:pt idx="3">
                        <c:v>747</c:v>
                      </c:pt>
                      <c:pt idx="4">
                        <c:v>1010</c:v>
                      </c:pt>
                      <c:pt idx="5">
                        <c:v>1904</c:v>
                      </c:pt>
                      <c:pt idx="6">
                        <c:v>1375</c:v>
                      </c:pt>
                      <c:pt idx="7">
                        <c:v>1010</c:v>
                      </c:pt>
                      <c:pt idx="8">
                        <c:v>1014</c:v>
                      </c:pt>
                      <c:pt idx="9">
                        <c:v>576</c:v>
                      </c:pt>
                      <c:pt idx="10">
                        <c:v>318</c:v>
                      </c:pt>
                      <c:pt idx="11">
                        <c:v>242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2-DA14-4448-A588-82518273E45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TypicalYear!$E$2</c15:sqref>
                        </c15:formulaRef>
                      </c:ext>
                    </c:extLst>
                    <c:strCache>
                      <c:ptCount val="1"/>
                      <c:pt idx="0">
                        <c:v>PWC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TypicalYear!$A$3:$A$14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Febraury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TypicalYear!$E$3:$E$14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</c:v>
                      </c:pt>
                      <c:pt idx="1">
                        <c:v>52</c:v>
                      </c:pt>
                      <c:pt idx="2">
                        <c:v>101</c:v>
                      </c:pt>
                      <c:pt idx="3">
                        <c:v>121</c:v>
                      </c:pt>
                      <c:pt idx="4">
                        <c:v>1088</c:v>
                      </c:pt>
                      <c:pt idx="5">
                        <c:v>917</c:v>
                      </c:pt>
                      <c:pt idx="6">
                        <c:v>819</c:v>
                      </c:pt>
                      <c:pt idx="7">
                        <c:v>638</c:v>
                      </c:pt>
                      <c:pt idx="8">
                        <c:v>491</c:v>
                      </c:pt>
                      <c:pt idx="9">
                        <c:v>161</c:v>
                      </c:pt>
                      <c:pt idx="10">
                        <c:v>43</c:v>
                      </c:pt>
                      <c:pt idx="11">
                        <c:v>8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A14-4448-A588-82518273E459}"/>
                  </c:ext>
                </c:extLst>
              </c15:ser>
            </c15:filteredLineSeries>
          </c:ext>
        </c:extLst>
      </c:lineChart>
      <c:catAx>
        <c:axId val="208915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MONTH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913040"/>
        <c:crosses val="autoZero"/>
        <c:auto val="1"/>
        <c:lblAlgn val="ctr"/>
        <c:lblOffset val="100"/>
        <c:noMultiLvlLbl val="0"/>
      </c:catAx>
      <c:valAx>
        <c:axId val="208913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Number of visits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915000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2016 Pyramid Lake Monthly Watercraft</a:t>
            </a:r>
            <a:r>
              <a:rPr lang="en-US" baseline="0"/>
              <a:t> Launches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993114109490681E-2"/>
          <c:y val="8.5471380700164759E-2"/>
          <c:w val="0.72691018135797159"/>
          <c:h val="0.7579960317460317"/>
        </c:manualLayout>
      </c:layout>
      <c:lineChart>
        <c:grouping val="standard"/>
        <c:varyColors val="0"/>
        <c:ser>
          <c:idx val="2"/>
          <c:order val="2"/>
          <c:tx>
            <c:strRef>
              <c:f>TypicalYear!$D$2</c:f>
              <c:strCache>
                <c:ptCount val="1"/>
                <c:pt idx="0">
                  <c:v>Boats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TypicalYear!$A$3:$A$14</c:f>
              <c:strCache>
                <c:ptCount val="12"/>
                <c:pt idx="0">
                  <c:v>January</c:v>
                </c:pt>
                <c:pt idx="1">
                  <c:v>Febraury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  <c:extLst xmlns:c15="http://schemas.microsoft.com/office/drawing/2012/chart"/>
            </c:strRef>
          </c:cat>
          <c:val>
            <c:numRef>
              <c:f>TypicalYear!$D$3:$D$14</c:f>
              <c:numCache>
                <c:formatCode>General</c:formatCode>
                <c:ptCount val="12"/>
                <c:pt idx="0">
                  <c:v>502</c:v>
                </c:pt>
                <c:pt idx="1">
                  <c:v>537</c:v>
                </c:pt>
                <c:pt idx="2">
                  <c:v>782</c:v>
                </c:pt>
                <c:pt idx="3">
                  <c:v>747</c:v>
                </c:pt>
                <c:pt idx="4">
                  <c:v>1010</c:v>
                </c:pt>
                <c:pt idx="5">
                  <c:v>1904</c:v>
                </c:pt>
                <c:pt idx="6">
                  <c:v>1375</c:v>
                </c:pt>
                <c:pt idx="7">
                  <c:v>1010</c:v>
                </c:pt>
                <c:pt idx="8">
                  <c:v>1014</c:v>
                </c:pt>
                <c:pt idx="9">
                  <c:v>576</c:v>
                </c:pt>
                <c:pt idx="10">
                  <c:v>318</c:v>
                </c:pt>
                <c:pt idx="11">
                  <c:v>242</c:v>
                </c:pt>
              </c:numCache>
              <c:extLst xmlns:c15="http://schemas.microsoft.com/office/drawing/2012/chart"/>
            </c:numRef>
          </c: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2-0445-4249-8337-91E6D5088E83}"/>
            </c:ext>
          </c:extLst>
        </c:ser>
        <c:ser>
          <c:idx val="3"/>
          <c:order val="3"/>
          <c:tx>
            <c:strRef>
              <c:f>TypicalYear!$E$2</c:f>
              <c:strCache>
                <c:ptCount val="1"/>
                <c:pt idx="0">
                  <c:v>PWC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TypicalYear!$A$3:$A$14</c:f>
              <c:strCache>
                <c:ptCount val="12"/>
                <c:pt idx="0">
                  <c:v>January</c:v>
                </c:pt>
                <c:pt idx="1">
                  <c:v>Febraury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  <c:extLst xmlns:c15="http://schemas.microsoft.com/office/drawing/2012/chart"/>
            </c:strRef>
          </c:cat>
          <c:val>
            <c:numRef>
              <c:f>TypicalYear!$E$3:$E$14</c:f>
              <c:numCache>
                <c:formatCode>General</c:formatCode>
                <c:ptCount val="12"/>
                <c:pt idx="0">
                  <c:v>2</c:v>
                </c:pt>
                <c:pt idx="1">
                  <c:v>52</c:v>
                </c:pt>
                <c:pt idx="2">
                  <c:v>101</c:v>
                </c:pt>
                <c:pt idx="3">
                  <c:v>121</c:v>
                </c:pt>
                <c:pt idx="4">
                  <c:v>1088</c:v>
                </c:pt>
                <c:pt idx="5">
                  <c:v>917</c:v>
                </c:pt>
                <c:pt idx="6">
                  <c:v>819</c:v>
                </c:pt>
                <c:pt idx="7">
                  <c:v>638</c:v>
                </c:pt>
                <c:pt idx="8">
                  <c:v>491</c:v>
                </c:pt>
                <c:pt idx="9">
                  <c:v>161</c:v>
                </c:pt>
                <c:pt idx="10">
                  <c:v>43</c:v>
                </c:pt>
                <c:pt idx="11">
                  <c:v>8</c:v>
                </c:pt>
              </c:numCache>
              <c:extLst xmlns:c15="http://schemas.microsoft.com/office/drawing/2012/chart"/>
            </c:numRef>
          </c: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3-0445-4249-8337-91E6D5088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15000"/>
        <c:axId val="2089130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TypicalYear!$B$2</c15:sqref>
                        </c15:formulaRef>
                      </c:ext>
                    </c:extLst>
                    <c:strCache>
                      <c:ptCount val="1"/>
                      <c:pt idx="0">
                        <c:v>Day Use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TypicalYear!$A$3:$A$14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Febraury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TypicalYear!$B$3:$B$14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4054</c:v>
                      </c:pt>
                      <c:pt idx="1">
                        <c:v>5694</c:v>
                      </c:pt>
                      <c:pt idx="2">
                        <c:v>7023</c:v>
                      </c:pt>
                      <c:pt idx="3">
                        <c:v>7767</c:v>
                      </c:pt>
                      <c:pt idx="4">
                        <c:v>11305</c:v>
                      </c:pt>
                      <c:pt idx="5">
                        <c:v>20881</c:v>
                      </c:pt>
                      <c:pt idx="6">
                        <c:v>20883</c:v>
                      </c:pt>
                      <c:pt idx="7">
                        <c:v>13577</c:v>
                      </c:pt>
                      <c:pt idx="8">
                        <c:v>12980</c:v>
                      </c:pt>
                      <c:pt idx="9">
                        <c:v>5126</c:v>
                      </c:pt>
                      <c:pt idx="10">
                        <c:v>2736</c:v>
                      </c:pt>
                      <c:pt idx="11">
                        <c:v>1969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0-0445-4249-8337-91E6D5088E8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TypicalYear!$C$2</c15:sqref>
                        </c15:formulaRef>
                      </c:ext>
                    </c:extLst>
                    <c:strCache>
                      <c:ptCount val="1"/>
                      <c:pt idx="0">
                        <c:v>Overnight Use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TypicalYear!$A$3:$A$14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Febraury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TypicalYear!$C$3:$C$14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2"/>
                      <c:pt idx="0">
                        <c:v>96</c:v>
                      </c:pt>
                      <c:pt idx="1">
                        <c:v>177</c:v>
                      </c:pt>
                      <c:pt idx="2">
                        <c:v>379</c:v>
                      </c:pt>
                      <c:pt idx="3">
                        <c:v>1623</c:v>
                      </c:pt>
                      <c:pt idx="4">
                        <c:v>2353</c:v>
                      </c:pt>
                      <c:pt idx="5">
                        <c:v>3349</c:v>
                      </c:pt>
                      <c:pt idx="6">
                        <c:v>4926</c:v>
                      </c:pt>
                      <c:pt idx="7">
                        <c:v>3039</c:v>
                      </c:pt>
                      <c:pt idx="8">
                        <c:v>2437</c:v>
                      </c:pt>
                      <c:pt idx="9">
                        <c:v>844</c:v>
                      </c:pt>
                      <c:pt idx="10">
                        <c:v>789</c:v>
                      </c:pt>
                      <c:pt idx="11">
                        <c:v>340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445-4249-8337-91E6D5088E83}"/>
                  </c:ext>
                </c:extLst>
              </c15:ser>
            </c15:filteredLineSeries>
          </c:ext>
        </c:extLst>
      </c:lineChart>
      <c:catAx>
        <c:axId val="208915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MONTH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913040"/>
        <c:crosses val="autoZero"/>
        <c:auto val="1"/>
        <c:lblAlgn val="ctr"/>
        <c:lblOffset val="100"/>
        <c:noMultiLvlLbl val="0"/>
      </c:catAx>
      <c:valAx>
        <c:axId val="208913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Number of launches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915000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405973</xdr:colOff>
      <xdr:row>0</xdr:row>
      <xdr:rowOff>64514</xdr:rowOff>
    </xdr:from>
    <xdr:to>
      <xdr:col>17</xdr:col>
      <xdr:colOff>487296</xdr:colOff>
      <xdr:row>33</xdr:row>
      <xdr:rowOff>7364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430306</xdr:colOff>
      <xdr:row>33</xdr:row>
      <xdr:rowOff>130630</xdr:rowOff>
    </xdr:from>
    <xdr:to>
      <xdr:col>17</xdr:col>
      <xdr:colOff>511629</xdr:colOff>
      <xdr:row>68</xdr:row>
      <xdr:rowOff>4324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11F547-8167-46D5-B6D1-EB4D61FCDA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7B215-9592-4F79-B5E5-8BF793E09917}">
  <dimension ref="A1:H16"/>
  <sheetViews>
    <sheetView workbookViewId="0">
      <selection activeCell="C23" sqref="C23"/>
    </sheetView>
  </sheetViews>
  <sheetFormatPr defaultRowHeight="14.55" x14ac:dyDescent="0.3"/>
  <cols>
    <col min="1" max="3" width="13.44140625" customWidth="1"/>
    <col min="4" max="6" width="11.6640625" customWidth="1"/>
    <col min="7" max="7" width="12.88671875" customWidth="1"/>
    <col min="8" max="8" width="16.88671875" customWidth="1"/>
  </cols>
  <sheetData>
    <row r="1" spans="1:8" ht="29.05" thickBot="1" x14ac:dyDescent="0.6">
      <c r="A1" s="34" t="s">
        <v>28</v>
      </c>
      <c r="B1" s="35"/>
      <c r="C1" s="35"/>
      <c r="D1" s="35"/>
      <c r="E1" s="35"/>
      <c r="F1" s="35"/>
      <c r="G1" s="35"/>
      <c r="H1" s="36"/>
    </row>
    <row r="2" spans="1:8" ht="16.350000000000001" thickBot="1" x14ac:dyDescent="0.35">
      <c r="A2" s="13" t="s">
        <v>0</v>
      </c>
      <c r="B2" s="14" t="s">
        <v>20</v>
      </c>
      <c r="C2" s="14" t="s">
        <v>21</v>
      </c>
      <c r="D2" s="14" t="s">
        <v>16</v>
      </c>
      <c r="E2" s="14" t="s">
        <v>18</v>
      </c>
      <c r="F2" s="14" t="s">
        <v>19</v>
      </c>
      <c r="G2" s="14" t="s">
        <v>17</v>
      </c>
      <c r="H2" s="15" t="s">
        <v>18</v>
      </c>
    </row>
    <row r="3" spans="1:8" ht="15.75" x14ac:dyDescent="0.3">
      <c r="A3" s="11" t="s">
        <v>1</v>
      </c>
      <c r="B3" s="20">
        <v>34</v>
      </c>
      <c r="C3" s="20">
        <v>14</v>
      </c>
      <c r="D3" s="12">
        <v>2674</v>
      </c>
      <c r="E3" s="12">
        <v>294</v>
      </c>
      <c r="F3" s="12">
        <v>19</v>
      </c>
      <c r="G3" s="12">
        <v>0</v>
      </c>
      <c r="H3" s="12">
        <v>0</v>
      </c>
    </row>
    <row r="4" spans="1:8" ht="15.75" x14ac:dyDescent="0.3">
      <c r="A4" s="2" t="s">
        <v>11</v>
      </c>
      <c r="B4" s="8">
        <v>102</v>
      </c>
      <c r="C4" s="8">
        <v>20</v>
      </c>
      <c r="D4" s="1">
        <v>2089</v>
      </c>
      <c r="E4" s="1">
        <v>307</v>
      </c>
      <c r="F4" s="1">
        <v>12</v>
      </c>
      <c r="G4" s="1">
        <v>0</v>
      </c>
      <c r="H4" s="1">
        <v>0</v>
      </c>
    </row>
    <row r="5" spans="1:8" ht="15.75" x14ac:dyDescent="0.3">
      <c r="A5" s="2" t="s">
        <v>12</v>
      </c>
      <c r="B5" s="8">
        <v>194</v>
      </c>
      <c r="C5" s="8">
        <v>49</v>
      </c>
      <c r="D5" s="1">
        <v>1778</v>
      </c>
      <c r="E5" s="1">
        <v>318</v>
      </c>
      <c r="F5" s="1">
        <v>45</v>
      </c>
      <c r="G5" s="1">
        <v>319</v>
      </c>
      <c r="H5" s="1">
        <v>1</v>
      </c>
    </row>
    <row r="6" spans="1:8" ht="15.75" x14ac:dyDescent="0.3">
      <c r="A6" s="2" t="s">
        <v>2</v>
      </c>
      <c r="B6" s="8">
        <v>948</v>
      </c>
      <c r="C6" s="8">
        <v>187</v>
      </c>
      <c r="D6" s="1">
        <v>4023</v>
      </c>
      <c r="E6" s="1">
        <v>561</v>
      </c>
      <c r="F6" s="1">
        <v>131</v>
      </c>
      <c r="G6" s="1">
        <v>962</v>
      </c>
      <c r="H6" s="9">
        <v>6</v>
      </c>
    </row>
    <row r="7" spans="1:8" ht="15.75" x14ac:dyDescent="0.3">
      <c r="A7" s="2" t="s">
        <v>3</v>
      </c>
      <c r="B7" s="8">
        <v>1807</v>
      </c>
      <c r="C7" s="8">
        <v>295</v>
      </c>
      <c r="D7" s="1">
        <v>7698</v>
      </c>
      <c r="E7" s="1">
        <v>887</v>
      </c>
      <c r="F7" s="1">
        <v>325</v>
      </c>
      <c r="G7" s="1">
        <v>2120</v>
      </c>
      <c r="H7" s="1">
        <v>14</v>
      </c>
    </row>
    <row r="8" spans="1:8" ht="15.75" x14ac:dyDescent="0.3">
      <c r="A8" s="2" t="s">
        <v>4</v>
      </c>
      <c r="B8" s="8">
        <v>2760</v>
      </c>
      <c r="C8" s="8">
        <v>450</v>
      </c>
      <c r="D8" s="1">
        <v>10015</v>
      </c>
      <c r="E8" s="1">
        <v>1200</v>
      </c>
      <c r="F8" s="1">
        <v>741</v>
      </c>
      <c r="G8" s="1">
        <v>1859</v>
      </c>
      <c r="H8" s="1">
        <v>14</v>
      </c>
    </row>
    <row r="9" spans="1:8" ht="15.75" x14ac:dyDescent="0.3">
      <c r="A9" s="2" t="s">
        <v>5</v>
      </c>
      <c r="B9" s="8">
        <v>6127</v>
      </c>
      <c r="C9" s="8">
        <v>910</v>
      </c>
      <c r="D9" s="1">
        <v>23476</v>
      </c>
      <c r="E9" s="1">
        <v>2237</v>
      </c>
      <c r="F9" s="1">
        <v>1663</v>
      </c>
      <c r="G9" s="1">
        <v>4567</v>
      </c>
      <c r="H9" s="1">
        <v>12</v>
      </c>
    </row>
    <row r="10" spans="1:8" ht="15.75" x14ac:dyDescent="0.3">
      <c r="A10" s="2" t="s">
        <v>6</v>
      </c>
      <c r="B10" s="8">
        <v>4679</v>
      </c>
      <c r="C10" s="8">
        <v>750</v>
      </c>
      <c r="D10" s="1">
        <v>17587</v>
      </c>
      <c r="E10" s="1">
        <v>7990</v>
      </c>
      <c r="F10" s="1">
        <v>1561</v>
      </c>
      <c r="G10" s="1">
        <v>2629</v>
      </c>
      <c r="H10" s="1">
        <v>26</v>
      </c>
    </row>
    <row r="11" spans="1:8" ht="15.75" x14ac:dyDescent="0.3">
      <c r="A11" s="2" t="s">
        <v>7</v>
      </c>
      <c r="B11" s="8">
        <v>2467</v>
      </c>
      <c r="C11" s="8">
        <v>359</v>
      </c>
      <c r="D11" s="1">
        <v>10299</v>
      </c>
      <c r="E11" s="1">
        <v>1196</v>
      </c>
      <c r="F11" s="1">
        <v>846</v>
      </c>
      <c r="G11" s="1">
        <v>2217</v>
      </c>
      <c r="H11" s="1">
        <v>12</v>
      </c>
    </row>
    <row r="12" spans="1:8" ht="15.75" x14ac:dyDescent="0.3">
      <c r="A12" s="2" t="s">
        <v>8</v>
      </c>
      <c r="B12" s="8">
        <v>875</v>
      </c>
      <c r="C12" s="8">
        <v>113</v>
      </c>
      <c r="D12" s="1">
        <v>4646</v>
      </c>
      <c r="E12" s="1">
        <v>693</v>
      </c>
      <c r="F12" s="1">
        <v>348</v>
      </c>
      <c r="G12" s="1">
        <v>746</v>
      </c>
      <c r="H12" s="9">
        <v>6</v>
      </c>
    </row>
    <row r="13" spans="1:8" ht="15.75" x14ac:dyDescent="0.3">
      <c r="A13" s="2" t="s">
        <v>9</v>
      </c>
      <c r="B13" s="8">
        <v>362</v>
      </c>
      <c r="C13" s="8">
        <v>65</v>
      </c>
      <c r="D13" s="1">
        <v>1536</v>
      </c>
      <c r="E13" s="1">
        <v>293</v>
      </c>
      <c r="F13" s="1">
        <v>13</v>
      </c>
      <c r="G13" s="1">
        <v>186</v>
      </c>
      <c r="H13" s="1">
        <v>0</v>
      </c>
    </row>
    <row r="14" spans="1:8" ht="16.350000000000001" thickBot="1" x14ac:dyDescent="0.35">
      <c r="A14" s="3" t="s">
        <v>10</v>
      </c>
      <c r="B14" s="10">
        <v>130</v>
      </c>
      <c r="C14" s="10">
        <v>19</v>
      </c>
      <c r="D14" s="4">
        <v>1456</v>
      </c>
      <c r="E14" s="4">
        <v>308</v>
      </c>
      <c r="F14" s="4">
        <v>6</v>
      </c>
      <c r="G14" s="4">
        <v>230</v>
      </c>
      <c r="H14" s="4">
        <v>0</v>
      </c>
    </row>
    <row r="15" spans="1:8" ht="15.15" thickBot="1" x14ac:dyDescent="0.35">
      <c r="A15" s="5" t="s">
        <v>13</v>
      </c>
      <c r="B15" s="22">
        <f>SUM(B3:B14)</f>
        <v>20485</v>
      </c>
      <c r="C15" s="22">
        <f>SUM(C3:C14)</f>
        <v>3231</v>
      </c>
      <c r="D15" s="21">
        <f>SUM(D3:D14)</f>
        <v>87277</v>
      </c>
      <c r="E15" s="21">
        <f>SUM(E3:E14)</f>
        <v>16284</v>
      </c>
      <c r="F15" s="21">
        <f>SUM(F3:F14)</f>
        <v>5710</v>
      </c>
      <c r="G15" s="21">
        <f t="shared" ref="G15:H15" si="0">SUM(G3:G14)</f>
        <v>15835</v>
      </c>
      <c r="H15" s="6">
        <f t="shared" si="0"/>
        <v>91</v>
      </c>
    </row>
    <row r="16" spans="1:8" x14ac:dyDescent="0.3">
      <c r="C16" s="28"/>
      <c r="F16" t="s">
        <v>30</v>
      </c>
      <c r="G16" s="28">
        <f>SUM(B15+D15+G15)</f>
        <v>123597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workbookViewId="0">
      <selection activeCell="E2" sqref="E2"/>
    </sheetView>
  </sheetViews>
  <sheetFormatPr defaultRowHeight="14.55" x14ac:dyDescent="0.3"/>
  <cols>
    <col min="1" max="1" width="14.33203125" customWidth="1"/>
    <col min="2" max="2" width="10.88671875" customWidth="1"/>
    <col min="3" max="3" width="11.5546875" customWidth="1"/>
    <col min="4" max="4" width="11.6640625" customWidth="1"/>
    <col min="5" max="5" width="17.44140625" customWidth="1"/>
    <col min="6" max="6" width="16.33203125" customWidth="1"/>
  </cols>
  <sheetData>
    <row r="1" spans="1:6" ht="29.35" thickBot="1" x14ac:dyDescent="0.6">
      <c r="A1" s="34" t="s">
        <v>32</v>
      </c>
      <c r="B1" s="35"/>
      <c r="C1" s="35"/>
      <c r="D1" s="35"/>
      <c r="E1" s="36"/>
    </row>
    <row r="2" spans="1:6" ht="16.2" thickBot="1" x14ac:dyDescent="0.35">
      <c r="A2" s="13" t="s">
        <v>0</v>
      </c>
      <c r="B2" s="14" t="s">
        <v>33</v>
      </c>
      <c r="C2" s="14" t="s">
        <v>34</v>
      </c>
      <c r="D2" s="13" t="s">
        <v>29</v>
      </c>
      <c r="E2" s="15" t="s">
        <v>19</v>
      </c>
      <c r="F2" s="7"/>
    </row>
    <row r="3" spans="1:6" ht="15.6" x14ac:dyDescent="0.3">
      <c r="A3" s="11" t="s">
        <v>1</v>
      </c>
      <c r="B3" s="12">
        <v>4054</v>
      </c>
      <c r="C3" s="20">
        <v>96</v>
      </c>
      <c r="D3" s="12">
        <v>502</v>
      </c>
      <c r="E3" s="12">
        <v>2</v>
      </c>
    </row>
    <row r="4" spans="1:6" ht="15.6" x14ac:dyDescent="0.3">
      <c r="A4" s="2" t="s">
        <v>11</v>
      </c>
      <c r="B4" s="1">
        <v>5694</v>
      </c>
      <c r="C4" s="8">
        <v>177</v>
      </c>
      <c r="D4" s="1">
        <v>537</v>
      </c>
      <c r="E4" s="1">
        <v>52</v>
      </c>
    </row>
    <row r="5" spans="1:6" ht="15.6" x14ac:dyDescent="0.3">
      <c r="A5" s="2" t="s">
        <v>12</v>
      </c>
      <c r="B5" s="1">
        <v>7023</v>
      </c>
      <c r="C5" s="8">
        <v>379</v>
      </c>
      <c r="D5" s="1">
        <v>782</v>
      </c>
      <c r="E5" s="1">
        <v>101</v>
      </c>
    </row>
    <row r="6" spans="1:6" ht="15.6" x14ac:dyDescent="0.3">
      <c r="A6" s="2" t="s">
        <v>2</v>
      </c>
      <c r="B6" s="1">
        <v>7767</v>
      </c>
      <c r="C6" s="8">
        <v>1623</v>
      </c>
      <c r="D6" s="1">
        <v>747</v>
      </c>
      <c r="E6" s="1">
        <v>121</v>
      </c>
    </row>
    <row r="7" spans="1:6" ht="15.6" x14ac:dyDescent="0.3">
      <c r="A7" s="2" t="s">
        <v>3</v>
      </c>
      <c r="B7" s="1">
        <v>11305</v>
      </c>
      <c r="C7" s="8">
        <v>2353</v>
      </c>
      <c r="D7" s="1">
        <v>1010</v>
      </c>
      <c r="E7" s="1">
        <v>1088</v>
      </c>
    </row>
    <row r="8" spans="1:6" ht="15.6" x14ac:dyDescent="0.3">
      <c r="A8" s="2" t="s">
        <v>4</v>
      </c>
      <c r="B8" s="1">
        <v>20881</v>
      </c>
      <c r="C8" s="8">
        <v>3349</v>
      </c>
      <c r="D8" s="1">
        <v>1904</v>
      </c>
      <c r="E8" s="1">
        <v>917</v>
      </c>
    </row>
    <row r="9" spans="1:6" ht="15.6" x14ac:dyDescent="0.3">
      <c r="A9" s="2" t="s">
        <v>5</v>
      </c>
      <c r="B9" s="1">
        <v>20883</v>
      </c>
      <c r="C9" s="8">
        <v>4926</v>
      </c>
      <c r="D9" s="1">
        <v>1375</v>
      </c>
      <c r="E9" s="1">
        <v>819</v>
      </c>
    </row>
    <row r="10" spans="1:6" ht="15.6" x14ac:dyDescent="0.3">
      <c r="A10" s="2" t="s">
        <v>6</v>
      </c>
      <c r="B10" s="1">
        <v>13577</v>
      </c>
      <c r="C10" s="8">
        <v>3039</v>
      </c>
      <c r="D10" s="1">
        <v>1010</v>
      </c>
      <c r="E10" s="1">
        <v>638</v>
      </c>
    </row>
    <row r="11" spans="1:6" ht="15.6" x14ac:dyDescent="0.3">
      <c r="A11" s="2" t="s">
        <v>7</v>
      </c>
      <c r="B11" s="1">
        <v>12980</v>
      </c>
      <c r="C11" s="8">
        <v>2437</v>
      </c>
      <c r="D11" s="1">
        <v>1014</v>
      </c>
      <c r="E11" s="1">
        <v>491</v>
      </c>
    </row>
    <row r="12" spans="1:6" ht="15.6" x14ac:dyDescent="0.3">
      <c r="A12" s="2" t="s">
        <v>8</v>
      </c>
      <c r="B12" s="1">
        <v>5126</v>
      </c>
      <c r="C12" s="8">
        <v>844</v>
      </c>
      <c r="D12" s="1">
        <v>576</v>
      </c>
      <c r="E12" s="1">
        <v>161</v>
      </c>
    </row>
    <row r="13" spans="1:6" ht="15.6" x14ac:dyDescent="0.3">
      <c r="A13" s="2" t="s">
        <v>9</v>
      </c>
      <c r="B13" s="1">
        <v>2736</v>
      </c>
      <c r="C13" s="8">
        <v>789</v>
      </c>
      <c r="D13" s="1">
        <v>318</v>
      </c>
      <c r="E13" s="1">
        <v>43</v>
      </c>
    </row>
    <row r="14" spans="1:6" ht="16.2" thickBot="1" x14ac:dyDescent="0.35">
      <c r="A14" s="3" t="s">
        <v>10</v>
      </c>
      <c r="B14" s="4">
        <v>1969</v>
      </c>
      <c r="C14" s="10">
        <v>340</v>
      </c>
      <c r="D14" s="4">
        <v>242</v>
      </c>
      <c r="E14" s="4">
        <v>8</v>
      </c>
    </row>
    <row r="15" spans="1:6" ht="15" thickBot="1" x14ac:dyDescent="0.35">
      <c r="A15" s="16" t="s">
        <v>13</v>
      </c>
      <c r="B15" s="18">
        <f>SUM(B3:B14)</f>
        <v>113995</v>
      </c>
      <c r="C15" s="18">
        <f>SUM(C3:C14)</f>
        <v>20352</v>
      </c>
      <c r="D15" s="18">
        <f>SUM(D3:D14)</f>
        <v>10017</v>
      </c>
      <c r="E15" s="19">
        <f>SUM(E3:E14)</f>
        <v>4441</v>
      </c>
    </row>
  </sheetData>
  <mergeCells count="1">
    <mergeCell ref="A1:E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2AC21-279C-4FC0-9E0B-D64AAA9FF1B9}">
  <dimension ref="A1:H16"/>
  <sheetViews>
    <sheetView workbookViewId="0">
      <selection activeCell="A3" sqref="A3:H14"/>
    </sheetView>
  </sheetViews>
  <sheetFormatPr defaultRowHeight="14.55" x14ac:dyDescent="0.3"/>
  <cols>
    <col min="1" max="3" width="13.44140625" customWidth="1"/>
    <col min="4" max="6" width="11.6640625" customWidth="1"/>
    <col min="7" max="7" width="12.88671875" customWidth="1"/>
    <col min="8" max="8" width="16.88671875" customWidth="1"/>
  </cols>
  <sheetData>
    <row r="1" spans="1:8" ht="29.05" thickBot="1" x14ac:dyDescent="0.6">
      <c r="A1" s="34" t="s">
        <v>27</v>
      </c>
      <c r="B1" s="35"/>
      <c r="C1" s="35"/>
      <c r="D1" s="35"/>
      <c r="E1" s="35"/>
      <c r="F1" s="35"/>
      <c r="G1" s="35"/>
      <c r="H1" s="36"/>
    </row>
    <row r="2" spans="1:8" ht="16.350000000000001" thickBot="1" x14ac:dyDescent="0.35">
      <c r="A2" s="13" t="s">
        <v>0</v>
      </c>
      <c r="B2" s="14" t="s">
        <v>20</v>
      </c>
      <c r="C2" s="14" t="s">
        <v>21</v>
      </c>
      <c r="D2" s="14" t="s">
        <v>16</v>
      </c>
      <c r="E2" s="14" t="s">
        <v>18</v>
      </c>
      <c r="F2" s="14" t="s">
        <v>19</v>
      </c>
      <c r="G2" s="14" t="s">
        <v>17</v>
      </c>
      <c r="H2" s="15" t="s">
        <v>18</v>
      </c>
    </row>
    <row r="3" spans="1:8" ht="15.75" x14ac:dyDescent="0.3">
      <c r="A3" s="11" t="s">
        <v>1</v>
      </c>
      <c r="B3" s="20">
        <v>75</v>
      </c>
      <c r="C3" s="20">
        <v>18</v>
      </c>
      <c r="D3" s="12">
        <v>1501</v>
      </c>
      <c r="E3" s="12">
        <v>282</v>
      </c>
      <c r="F3" s="12">
        <v>17</v>
      </c>
      <c r="G3" s="12">
        <v>341</v>
      </c>
      <c r="H3" s="12">
        <v>0</v>
      </c>
    </row>
    <row r="4" spans="1:8" ht="15.75" x14ac:dyDescent="0.3">
      <c r="A4" s="2" t="s">
        <v>11</v>
      </c>
      <c r="B4" s="8">
        <v>177</v>
      </c>
      <c r="C4" s="8">
        <v>42</v>
      </c>
      <c r="D4" s="1">
        <v>1897</v>
      </c>
      <c r="E4" s="1">
        <v>315</v>
      </c>
      <c r="F4" s="1">
        <v>21</v>
      </c>
      <c r="G4" s="1">
        <v>191</v>
      </c>
      <c r="H4" s="1">
        <v>0</v>
      </c>
    </row>
    <row r="5" spans="1:8" ht="15.75" x14ac:dyDescent="0.3">
      <c r="A5" s="2" t="s">
        <v>12</v>
      </c>
      <c r="B5" s="8">
        <v>135</v>
      </c>
      <c r="C5" s="8">
        <v>38</v>
      </c>
      <c r="D5" s="1">
        <v>1997</v>
      </c>
      <c r="E5" s="1">
        <v>257</v>
      </c>
      <c r="F5" s="1">
        <v>18</v>
      </c>
      <c r="G5" s="1">
        <v>0</v>
      </c>
      <c r="H5" s="1">
        <v>0</v>
      </c>
    </row>
    <row r="6" spans="1:8" ht="15.75" x14ac:dyDescent="0.3">
      <c r="A6" s="2" t="s">
        <v>2</v>
      </c>
      <c r="B6" s="8">
        <v>803</v>
      </c>
      <c r="C6" s="8">
        <v>173</v>
      </c>
      <c r="D6" s="1">
        <v>5206</v>
      </c>
      <c r="E6" s="1">
        <v>435</v>
      </c>
      <c r="F6" s="1">
        <v>135</v>
      </c>
      <c r="G6" s="1">
        <v>0</v>
      </c>
      <c r="H6" s="9">
        <v>0</v>
      </c>
    </row>
    <row r="7" spans="1:8" ht="15.75" x14ac:dyDescent="0.3">
      <c r="A7" s="2" t="s">
        <v>3</v>
      </c>
      <c r="B7" s="8">
        <v>2696</v>
      </c>
      <c r="C7" s="8">
        <v>463</v>
      </c>
      <c r="D7" s="1">
        <v>8894</v>
      </c>
      <c r="E7" s="1">
        <v>818</v>
      </c>
      <c r="F7" s="1">
        <v>517</v>
      </c>
      <c r="G7" s="1">
        <v>2484</v>
      </c>
      <c r="H7" s="1">
        <v>0</v>
      </c>
    </row>
    <row r="8" spans="1:8" ht="15.75" x14ac:dyDescent="0.3">
      <c r="A8" s="2" t="s">
        <v>4</v>
      </c>
      <c r="B8" s="8">
        <v>2974</v>
      </c>
      <c r="C8" s="8">
        <v>543</v>
      </c>
      <c r="D8" s="1">
        <v>12314</v>
      </c>
      <c r="E8" s="1">
        <v>1332</v>
      </c>
      <c r="F8" s="1">
        <v>996</v>
      </c>
      <c r="G8" s="1">
        <v>2576</v>
      </c>
      <c r="H8" s="1">
        <v>0</v>
      </c>
    </row>
    <row r="9" spans="1:8" ht="15.75" x14ac:dyDescent="0.3">
      <c r="A9" s="2" t="s">
        <v>5</v>
      </c>
      <c r="B9" s="8">
        <v>3274</v>
      </c>
      <c r="C9" s="8">
        <v>605</v>
      </c>
      <c r="D9" s="1">
        <v>18809</v>
      </c>
      <c r="E9" s="1">
        <v>1735</v>
      </c>
      <c r="F9" s="1">
        <v>1391</v>
      </c>
      <c r="G9" s="1">
        <v>2889</v>
      </c>
      <c r="H9" s="1">
        <v>0</v>
      </c>
    </row>
    <row r="10" spans="1:8" ht="15.75" x14ac:dyDescent="0.3">
      <c r="A10" s="2" t="s">
        <v>6</v>
      </c>
      <c r="B10" s="8">
        <v>3880</v>
      </c>
      <c r="C10" s="8">
        <v>688</v>
      </c>
      <c r="D10" s="1">
        <v>14616</v>
      </c>
      <c r="E10" s="1">
        <v>1545</v>
      </c>
      <c r="F10" s="1">
        <v>1237</v>
      </c>
      <c r="G10" s="1">
        <v>2502</v>
      </c>
      <c r="H10" s="1">
        <v>19</v>
      </c>
    </row>
    <row r="11" spans="1:8" ht="15.75" x14ac:dyDescent="0.3">
      <c r="A11" s="2" t="s">
        <v>7</v>
      </c>
      <c r="B11" s="8">
        <v>2503</v>
      </c>
      <c r="C11" s="8">
        <v>406</v>
      </c>
      <c r="D11" s="1">
        <v>12019</v>
      </c>
      <c r="E11" s="1">
        <v>1323</v>
      </c>
      <c r="F11" s="1">
        <v>903</v>
      </c>
      <c r="G11" s="1">
        <v>2662</v>
      </c>
      <c r="H11" s="1">
        <v>18</v>
      </c>
    </row>
    <row r="12" spans="1:8" ht="15.75" x14ac:dyDescent="0.3">
      <c r="A12" s="2" t="s">
        <v>8</v>
      </c>
      <c r="B12" s="8">
        <v>240</v>
      </c>
      <c r="C12" s="8">
        <v>210</v>
      </c>
      <c r="D12" s="1">
        <v>3558</v>
      </c>
      <c r="E12" s="1">
        <v>496</v>
      </c>
      <c r="F12" s="1">
        <v>255</v>
      </c>
      <c r="G12" s="1">
        <v>488</v>
      </c>
      <c r="H12" s="9">
        <v>2</v>
      </c>
    </row>
    <row r="13" spans="1:8" ht="15.75" x14ac:dyDescent="0.3">
      <c r="A13" s="2" t="s">
        <v>9</v>
      </c>
      <c r="B13" s="8">
        <v>281</v>
      </c>
      <c r="C13" s="8">
        <v>55</v>
      </c>
      <c r="D13" s="1">
        <v>2220</v>
      </c>
      <c r="E13" s="1">
        <v>329</v>
      </c>
      <c r="F13" s="1">
        <v>53</v>
      </c>
      <c r="G13" s="1">
        <v>544</v>
      </c>
      <c r="H13" s="1">
        <v>4</v>
      </c>
    </row>
    <row r="14" spans="1:8" ht="16.350000000000001" thickBot="1" x14ac:dyDescent="0.35">
      <c r="A14" s="3" t="s">
        <v>10</v>
      </c>
      <c r="B14" s="10">
        <v>84</v>
      </c>
      <c r="C14" s="10">
        <v>21</v>
      </c>
      <c r="D14" s="4">
        <v>1952</v>
      </c>
      <c r="E14" s="4">
        <v>217</v>
      </c>
      <c r="F14" s="4">
        <v>3</v>
      </c>
      <c r="G14" s="4">
        <v>354</v>
      </c>
      <c r="H14" s="4">
        <v>1</v>
      </c>
    </row>
    <row r="15" spans="1:8" ht="15.15" thickBot="1" x14ac:dyDescent="0.35">
      <c r="A15" s="5" t="s">
        <v>13</v>
      </c>
      <c r="B15" s="22">
        <f t="shared" ref="B15:H15" si="0">SUM(B3:B14)</f>
        <v>17122</v>
      </c>
      <c r="C15" s="22">
        <f t="shared" si="0"/>
        <v>3262</v>
      </c>
      <c r="D15" s="21">
        <f t="shared" si="0"/>
        <v>84983</v>
      </c>
      <c r="E15" s="21">
        <f t="shared" si="0"/>
        <v>9084</v>
      </c>
      <c r="F15" s="21">
        <f t="shared" si="0"/>
        <v>5546</v>
      </c>
      <c r="G15" s="21">
        <f t="shared" si="0"/>
        <v>15031</v>
      </c>
      <c r="H15" s="6">
        <f t="shared" si="0"/>
        <v>44</v>
      </c>
    </row>
    <row r="16" spans="1:8" x14ac:dyDescent="0.3">
      <c r="G16" s="28">
        <f>SUM(B15+D15+G15)</f>
        <v>117136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7B5B7-A1FC-4717-9F69-10FFC50A13C5}">
  <dimension ref="A1:H16"/>
  <sheetViews>
    <sheetView workbookViewId="0">
      <selection activeCell="A3" sqref="A3"/>
    </sheetView>
  </sheetViews>
  <sheetFormatPr defaultRowHeight="14.55" x14ac:dyDescent="0.3"/>
  <cols>
    <col min="1" max="3" width="13.44140625" customWidth="1"/>
    <col min="4" max="6" width="11.6640625" customWidth="1"/>
    <col min="7" max="7" width="12.88671875" customWidth="1"/>
    <col min="8" max="8" width="16.88671875" customWidth="1"/>
  </cols>
  <sheetData>
    <row r="1" spans="1:8" ht="29.05" thickBot="1" x14ac:dyDescent="0.6">
      <c r="A1" s="34" t="s">
        <v>26</v>
      </c>
      <c r="B1" s="35"/>
      <c r="C1" s="35"/>
      <c r="D1" s="35"/>
      <c r="E1" s="35"/>
      <c r="F1" s="35"/>
      <c r="G1" s="35"/>
      <c r="H1" s="36"/>
    </row>
    <row r="2" spans="1:8" ht="16.350000000000001" thickBot="1" x14ac:dyDescent="0.35">
      <c r="A2" s="13" t="s">
        <v>0</v>
      </c>
      <c r="B2" s="14" t="s">
        <v>20</v>
      </c>
      <c r="C2" s="14" t="s">
        <v>21</v>
      </c>
      <c r="D2" s="14" t="s">
        <v>16</v>
      </c>
      <c r="E2" s="14" t="s">
        <v>18</v>
      </c>
      <c r="F2" s="14" t="s">
        <v>19</v>
      </c>
      <c r="G2" s="14" t="s">
        <v>17</v>
      </c>
      <c r="H2" s="15" t="s">
        <v>18</v>
      </c>
    </row>
    <row r="3" spans="1:8" ht="15.75" x14ac:dyDescent="0.3">
      <c r="A3" s="11" t="s">
        <v>1</v>
      </c>
      <c r="B3" s="20">
        <v>30</v>
      </c>
      <c r="C3" s="20">
        <v>14</v>
      </c>
      <c r="D3" s="12">
        <v>1639</v>
      </c>
      <c r="E3" s="12">
        <v>233</v>
      </c>
      <c r="F3" s="12">
        <v>16</v>
      </c>
      <c r="G3" s="12">
        <v>397</v>
      </c>
      <c r="H3" s="12">
        <v>1</v>
      </c>
    </row>
    <row r="4" spans="1:8" ht="15.75" x14ac:dyDescent="0.3">
      <c r="A4" s="2" t="s">
        <v>11</v>
      </c>
      <c r="B4" s="8">
        <v>60</v>
      </c>
      <c r="C4" s="8">
        <v>26</v>
      </c>
      <c r="D4" s="1">
        <v>1856</v>
      </c>
      <c r="E4" s="1">
        <v>246</v>
      </c>
      <c r="F4" s="1">
        <v>17</v>
      </c>
      <c r="G4" s="1">
        <v>491</v>
      </c>
      <c r="H4" s="1">
        <v>5</v>
      </c>
    </row>
    <row r="5" spans="1:8" ht="15.75" x14ac:dyDescent="0.3">
      <c r="A5" s="2" t="s">
        <v>12</v>
      </c>
      <c r="B5" s="8">
        <v>442</v>
      </c>
      <c r="C5" s="8">
        <v>94</v>
      </c>
      <c r="D5" s="1">
        <v>4659</v>
      </c>
      <c r="E5" s="1">
        <v>783</v>
      </c>
      <c r="F5" s="1">
        <v>79</v>
      </c>
      <c r="G5" s="1">
        <v>0</v>
      </c>
      <c r="H5" s="1">
        <v>0</v>
      </c>
    </row>
    <row r="6" spans="1:8" ht="15.75" x14ac:dyDescent="0.3">
      <c r="A6" s="2" t="s">
        <v>2</v>
      </c>
      <c r="B6" s="8">
        <v>1031</v>
      </c>
      <c r="C6" s="8">
        <v>149</v>
      </c>
      <c r="D6" s="1">
        <v>6236</v>
      </c>
      <c r="E6" s="1">
        <v>756</v>
      </c>
      <c r="F6" s="1">
        <v>195</v>
      </c>
      <c r="G6" s="1">
        <v>899</v>
      </c>
      <c r="H6" s="9">
        <v>3</v>
      </c>
    </row>
    <row r="7" spans="1:8" ht="15.75" x14ac:dyDescent="0.3">
      <c r="A7" s="2" t="s">
        <v>3</v>
      </c>
      <c r="B7" s="8">
        <v>3069</v>
      </c>
      <c r="C7" s="8">
        <v>488</v>
      </c>
      <c r="D7" s="1">
        <v>10252</v>
      </c>
      <c r="E7" s="1">
        <v>1204</v>
      </c>
      <c r="F7" s="1">
        <v>543</v>
      </c>
      <c r="G7" s="1">
        <v>2472</v>
      </c>
      <c r="H7" s="1">
        <v>19</v>
      </c>
    </row>
    <row r="8" spans="1:8" ht="15.75" x14ac:dyDescent="0.3">
      <c r="A8" s="2" t="s">
        <v>4</v>
      </c>
      <c r="B8" s="8">
        <v>789</v>
      </c>
      <c r="C8" s="8">
        <v>157</v>
      </c>
      <c r="D8" s="1">
        <v>13975</v>
      </c>
      <c r="E8" s="1">
        <v>1570</v>
      </c>
      <c r="F8" s="1">
        <v>1009</v>
      </c>
      <c r="G8" s="1">
        <v>3168</v>
      </c>
      <c r="H8" s="1">
        <v>25</v>
      </c>
    </row>
    <row r="9" spans="1:8" ht="15.75" x14ac:dyDescent="0.3">
      <c r="A9" s="2" t="s">
        <v>5</v>
      </c>
      <c r="B9" s="8">
        <v>1596</v>
      </c>
      <c r="C9" s="8">
        <v>304</v>
      </c>
      <c r="D9" s="1">
        <v>17150</v>
      </c>
      <c r="E9" s="1">
        <v>1548</v>
      </c>
      <c r="F9" s="1">
        <v>1372</v>
      </c>
      <c r="G9" s="1">
        <v>3829</v>
      </c>
      <c r="H9" s="1">
        <v>22</v>
      </c>
    </row>
    <row r="10" spans="1:8" ht="15.75" x14ac:dyDescent="0.3">
      <c r="A10" s="2" t="s">
        <v>6</v>
      </c>
      <c r="B10" s="8">
        <v>4784</v>
      </c>
      <c r="C10" s="8">
        <v>945</v>
      </c>
      <c r="D10" s="1">
        <v>15101</v>
      </c>
      <c r="E10" s="1">
        <v>1349</v>
      </c>
      <c r="F10" s="1">
        <v>1147</v>
      </c>
      <c r="G10" s="1">
        <v>2091</v>
      </c>
      <c r="H10" s="1">
        <v>12</v>
      </c>
    </row>
    <row r="11" spans="1:8" ht="15.75" x14ac:dyDescent="0.3">
      <c r="A11" s="2" t="s">
        <v>7</v>
      </c>
      <c r="B11" s="8">
        <v>2027</v>
      </c>
      <c r="C11" s="8">
        <v>270</v>
      </c>
      <c r="D11" s="1">
        <v>1721</v>
      </c>
      <c r="E11" s="1">
        <v>947</v>
      </c>
      <c r="F11" s="1">
        <v>797</v>
      </c>
      <c r="G11" s="1">
        <v>2590</v>
      </c>
      <c r="H11" s="1">
        <v>23</v>
      </c>
    </row>
    <row r="12" spans="1:8" ht="15.75" x14ac:dyDescent="0.3">
      <c r="A12" s="2" t="s">
        <v>8</v>
      </c>
      <c r="B12" s="8">
        <v>108</v>
      </c>
      <c r="C12" s="8">
        <v>23</v>
      </c>
      <c r="D12" s="1">
        <v>1539</v>
      </c>
      <c r="E12" s="1">
        <v>233</v>
      </c>
      <c r="F12" s="1">
        <v>60</v>
      </c>
      <c r="G12" s="1">
        <v>222</v>
      </c>
      <c r="H12" s="9">
        <v>2</v>
      </c>
    </row>
    <row r="13" spans="1:8" ht="15.75" x14ac:dyDescent="0.3">
      <c r="A13" s="2" t="s">
        <v>9</v>
      </c>
      <c r="B13" s="8">
        <v>380</v>
      </c>
      <c r="C13" s="8">
        <v>78</v>
      </c>
      <c r="D13" s="1">
        <v>2261</v>
      </c>
      <c r="E13" s="1">
        <v>356</v>
      </c>
      <c r="F13" s="1">
        <v>34</v>
      </c>
      <c r="G13" s="1">
        <v>460</v>
      </c>
      <c r="H13" s="1">
        <v>0</v>
      </c>
    </row>
    <row r="14" spans="1:8" ht="16.350000000000001" thickBot="1" x14ac:dyDescent="0.35">
      <c r="A14" s="3" t="s">
        <v>10</v>
      </c>
      <c r="B14" s="10">
        <v>65</v>
      </c>
      <c r="C14" s="10">
        <v>25</v>
      </c>
      <c r="D14" s="4">
        <v>1585</v>
      </c>
      <c r="E14" s="4">
        <v>229</v>
      </c>
      <c r="F14" s="4">
        <v>18</v>
      </c>
      <c r="G14" s="4">
        <v>131</v>
      </c>
      <c r="H14" s="4">
        <v>0</v>
      </c>
    </row>
    <row r="15" spans="1:8" ht="15.15" thickBot="1" x14ac:dyDescent="0.35">
      <c r="A15" s="5" t="s">
        <v>13</v>
      </c>
      <c r="B15" s="22">
        <f t="shared" ref="B15:H15" si="0">SUM(B3:B14)</f>
        <v>14381</v>
      </c>
      <c r="C15" s="22">
        <f t="shared" si="0"/>
        <v>2573</v>
      </c>
      <c r="D15" s="21">
        <f t="shared" si="0"/>
        <v>77974</v>
      </c>
      <c r="E15" s="21">
        <f t="shared" si="0"/>
        <v>9454</v>
      </c>
      <c r="F15" s="21">
        <f t="shared" si="0"/>
        <v>5287</v>
      </c>
      <c r="G15" s="21">
        <f t="shared" si="0"/>
        <v>16750</v>
      </c>
      <c r="H15" s="6">
        <f t="shared" si="0"/>
        <v>112</v>
      </c>
    </row>
    <row r="16" spans="1:8" x14ac:dyDescent="0.3">
      <c r="G16" s="28">
        <f>SUM(B15+D15+G15)</f>
        <v>109105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C548E-7303-49EC-9755-FD857BE4FE0B}">
  <dimension ref="A1:H16"/>
  <sheetViews>
    <sheetView workbookViewId="0">
      <selection activeCell="A3" sqref="A3:H14"/>
    </sheetView>
  </sheetViews>
  <sheetFormatPr defaultRowHeight="14.55" x14ac:dyDescent="0.3"/>
  <cols>
    <col min="1" max="3" width="13.44140625" customWidth="1"/>
    <col min="4" max="6" width="11.6640625" customWidth="1"/>
    <col min="7" max="7" width="12.88671875" customWidth="1"/>
    <col min="8" max="8" width="16.88671875" customWidth="1"/>
  </cols>
  <sheetData>
    <row r="1" spans="1:8" ht="29.05" thickBot="1" x14ac:dyDescent="0.6">
      <c r="A1" s="34" t="s">
        <v>25</v>
      </c>
      <c r="B1" s="35"/>
      <c r="C1" s="35"/>
      <c r="D1" s="35"/>
      <c r="E1" s="35"/>
      <c r="F1" s="35"/>
      <c r="G1" s="35"/>
      <c r="H1" s="36"/>
    </row>
    <row r="2" spans="1:8" ht="16.350000000000001" thickBot="1" x14ac:dyDescent="0.35">
      <c r="A2" s="13" t="s">
        <v>0</v>
      </c>
      <c r="B2" s="14" t="s">
        <v>20</v>
      </c>
      <c r="C2" s="14" t="s">
        <v>21</v>
      </c>
      <c r="D2" s="14" t="s">
        <v>16</v>
      </c>
      <c r="E2" s="14" t="s">
        <v>18</v>
      </c>
      <c r="F2" s="14" t="s">
        <v>19</v>
      </c>
      <c r="G2" s="14" t="s">
        <v>17</v>
      </c>
      <c r="H2" s="15" t="s">
        <v>18</v>
      </c>
    </row>
    <row r="3" spans="1:8" ht="15.75" x14ac:dyDescent="0.3">
      <c r="A3" s="11" t="s">
        <v>1</v>
      </c>
      <c r="B3" s="20">
        <v>141</v>
      </c>
      <c r="C3" s="20">
        <v>43</v>
      </c>
      <c r="D3" s="12">
        <v>1751</v>
      </c>
      <c r="E3" s="12">
        <v>293</v>
      </c>
      <c r="F3" s="12">
        <v>29</v>
      </c>
      <c r="G3" s="12">
        <v>0</v>
      </c>
      <c r="H3" s="12">
        <v>0</v>
      </c>
    </row>
    <row r="4" spans="1:8" ht="15.75" x14ac:dyDescent="0.3">
      <c r="A4" s="2" t="s">
        <v>11</v>
      </c>
      <c r="B4" s="8">
        <v>374</v>
      </c>
      <c r="C4" s="8">
        <v>74</v>
      </c>
      <c r="D4" s="1">
        <v>2274</v>
      </c>
      <c r="E4" s="1">
        <v>486</v>
      </c>
      <c r="F4" s="1">
        <v>39</v>
      </c>
      <c r="G4" s="1">
        <v>0</v>
      </c>
      <c r="H4" s="1">
        <v>0</v>
      </c>
    </row>
    <row r="5" spans="1:8" ht="15.75" x14ac:dyDescent="0.3">
      <c r="A5" s="2" t="s">
        <v>12</v>
      </c>
      <c r="B5" s="8">
        <v>864</v>
      </c>
      <c r="C5" s="8">
        <v>142</v>
      </c>
      <c r="D5" s="1">
        <v>3566</v>
      </c>
      <c r="E5" s="1">
        <v>535</v>
      </c>
      <c r="F5" s="1">
        <v>90</v>
      </c>
      <c r="G5" s="1">
        <v>0</v>
      </c>
      <c r="H5" s="1">
        <v>0</v>
      </c>
    </row>
    <row r="6" spans="1:8" ht="15.75" x14ac:dyDescent="0.3">
      <c r="A6" s="2" t="s">
        <v>2</v>
      </c>
      <c r="B6" s="8">
        <v>1432</v>
      </c>
      <c r="C6" s="8">
        <v>219</v>
      </c>
      <c r="D6" s="1">
        <v>5562</v>
      </c>
      <c r="E6" s="1">
        <v>855</v>
      </c>
      <c r="F6" s="1">
        <v>203</v>
      </c>
      <c r="G6" s="1">
        <v>544</v>
      </c>
      <c r="H6" s="9">
        <v>0</v>
      </c>
    </row>
    <row r="7" spans="1:8" ht="15.75" x14ac:dyDescent="0.3">
      <c r="A7" s="2" t="s">
        <v>3</v>
      </c>
      <c r="B7" s="8">
        <v>2880</v>
      </c>
      <c r="C7" s="8">
        <v>522</v>
      </c>
      <c r="D7" s="1">
        <v>11394</v>
      </c>
      <c r="E7" s="1">
        <v>1457</v>
      </c>
      <c r="F7" s="1">
        <v>652</v>
      </c>
      <c r="G7" s="1">
        <v>2591</v>
      </c>
      <c r="H7" s="1">
        <v>0</v>
      </c>
    </row>
    <row r="8" spans="1:8" ht="15.75" x14ac:dyDescent="0.3">
      <c r="A8" s="2" t="s">
        <v>4</v>
      </c>
      <c r="B8" s="8">
        <v>2195</v>
      </c>
      <c r="C8" s="8">
        <v>390</v>
      </c>
      <c r="D8" s="1">
        <v>14729</v>
      </c>
      <c r="E8" s="1">
        <v>1807</v>
      </c>
      <c r="F8" s="1">
        <v>1056</v>
      </c>
      <c r="G8" s="1">
        <v>3307</v>
      </c>
      <c r="H8" s="1">
        <v>0</v>
      </c>
    </row>
    <row r="9" spans="1:8" ht="15.75" x14ac:dyDescent="0.3">
      <c r="A9" s="2" t="s">
        <v>5</v>
      </c>
      <c r="B9" s="8">
        <v>6045</v>
      </c>
      <c r="C9" s="8">
        <v>835</v>
      </c>
      <c r="D9" s="1">
        <v>22506</v>
      </c>
      <c r="E9" s="1">
        <v>2009</v>
      </c>
      <c r="F9" s="1">
        <v>1169</v>
      </c>
      <c r="G9" s="1">
        <v>4398</v>
      </c>
      <c r="H9" s="1">
        <v>0</v>
      </c>
    </row>
    <row r="10" spans="1:8" ht="15.75" x14ac:dyDescent="0.3">
      <c r="A10" s="2" t="s">
        <v>6</v>
      </c>
      <c r="B10" s="8">
        <v>3958</v>
      </c>
      <c r="C10" s="8">
        <v>794</v>
      </c>
      <c r="D10" s="1">
        <v>20465</v>
      </c>
      <c r="E10" s="1">
        <v>2106</v>
      </c>
      <c r="F10" s="1">
        <v>1227</v>
      </c>
      <c r="G10" s="1">
        <v>5214</v>
      </c>
      <c r="H10" s="1">
        <v>10</v>
      </c>
    </row>
    <row r="11" spans="1:8" ht="15.75" x14ac:dyDescent="0.3">
      <c r="A11" s="2" t="s">
        <v>7</v>
      </c>
      <c r="B11" s="8">
        <v>1228</v>
      </c>
      <c r="C11" s="8">
        <v>234</v>
      </c>
      <c r="D11" s="1">
        <v>11303</v>
      </c>
      <c r="E11" s="1">
        <v>1314</v>
      </c>
      <c r="F11" s="1">
        <v>792</v>
      </c>
      <c r="G11" s="1">
        <v>2348</v>
      </c>
      <c r="H11" s="1">
        <v>15</v>
      </c>
    </row>
    <row r="12" spans="1:8" ht="15.75" x14ac:dyDescent="0.3">
      <c r="A12" s="2" t="s">
        <v>8</v>
      </c>
      <c r="B12" s="8">
        <v>964</v>
      </c>
      <c r="C12" s="8">
        <v>186</v>
      </c>
      <c r="D12" s="1">
        <v>5991</v>
      </c>
      <c r="E12" s="1">
        <v>964</v>
      </c>
      <c r="F12" s="1">
        <v>581</v>
      </c>
      <c r="G12" s="1">
        <v>849</v>
      </c>
      <c r="H12" s="9">
        <v>47</v>
      </c>
    </row>
    <row r="13" spans="1:8" ht="15.75" x14ac:dyDescent="0.3">
      <c r="A13" s="2" t="s">
        <v>9</v>
      </c>
      <c r="B13" s="8">
        <v>657</v>
      </c>
      <c r="C13" s="8">
        <v>78</v>
      </c>
      <c r="D13" s="1">
        <v>3539</v>
      </c>
      <c r="E13" s="1">
        <v>701</v>
      </c>
      <c r="F13" s="1">
        <v>60</v>
      </c>
      <c r="G13" s="1">
        <v>158</v>
      </c>
      <c r="H13" s="1">
        <v>0</v>
      </c>
    </row>
    <row r="14" spans="1:8" ht="16.350000000000001" thickBot="1" x14ac:dyDescent="0.35">
      <c r="A14" s="3" t="s">
        <v>10</v>
      </c>
      <c r="B14" s="10">
        <v>69</v>
      </c>
      <c r="C14" s="10">
        <v>34</v>
      </c>
      <c r="D14" s="4">
        <v>1951</v>
      </c>
      <c r="E14" s="4">
        <v>305</v>
      </c>
      <c r="F14" s="4">
        <v>19</v>
      </c>
      <c r="G14" s="4">
        <v>250</v>
      </c>
      <c r="H14" s="4">
        <v>0</v>
      </c>
    </row>
    <row r="15" spans="1:8" ht="15.15" thickBot="1" x14ac:dyDescent="0.35">
      <c r="A15" s="5" t="s">
        <v>13</v>
      </c>
      <c r="B15" s="22">
        <f t="shared" ref="B15:H15" si="0">SUM(B3:B14)</f>
        <v>20807</v>
      </c>
      <c r="C15" s="22">
        <f t="shared" si="0"/>
        <v>3551</v>
      </c>
      <c r="D15" s="21">
        <f t="shared" si="0"/>
        <v>105031</v>
      </c>
      <c r="E15" s="21">
        <f t="shared" si="0"/>
        <v>12832</v>
      </c>
      <c r="F15" s="21">
        <f t="shared" si="0"/>
        <v>5917</v>
      </c>
      <c r="G15" s="21">
        <f t="shared" si="0"/>
        <v>19659</v>
      </c>
      <c r="H15" s="6">
        <f t="shared" si="0"/>
        <v>72</v>
      </c>
    </row>
    <row r="16" spans="1:8" x14ac:dyDescent="0.3">
      <c r="G16" s="28">
        <f>SUM(B15+D15+G15)</f>
        <v>145497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workbookViewId="0">
      <selection activeCell="A3" sqref="A3:H14"/>
    </sheetView>
  </sheetViews>
  <sheetFormatPr defaultRowHeight="14.55" x14ac:dyDescent="0.3"/>
  <cols>
    <col min="1" max="3" width="13.44140625" customWidth="1"/>
    <col min="4" max="6" width="11.6640625" customWidth="1"/>
    <col min="7" max="7" width="12.88671875" customWidth="1"/>
    <col min="8" max="8" width="16.88671875" customWidth="1"/>
  </cols>
  <sheetData>
    <row r="1" spans="1:8" ht="29.35" thickBot="1" x14ac:dyDescent="0.65">
      <c r="A1" s="34" t="s">
        <v>15</v>
      </c>
      <c r="B1" s="35"/>
      <c r="C1" s="35"/>
      <c r="D1" s="35"/>
      <c r="E1" s="35"/>
      <c r="F1" s="35"/>
      <c r="G1" s="35"/>
      <c r="H1" s="36"/>
    </row>
    <row r="2" spans="1:8" ht="16.649999999999999" thickBot="1" x14ac:dyDescent="0.4">
      <c r="A2" s="13" t="s">
        <v>0</v>
      </c>
      <c r="B2" s="14" t="s">
        <v>20</v>
      </c>
      <c r="C2" s="14" t="s">
        <v>21</v>
      </c>
      <c r="D2" s="14" t="s">
        <v>16</v>
      </c>
      <c r="E2" s="14" t="s">
        <v>18</v>
      </c>
      <c r="F2" s="14" t="s">
        <v>19</v>
      </c>
      <c r="G2" s="14" t="s">
        <v>17</v>
      </c>
      <c r="H2" s="15" t="s">
        <v>18</v>
      </c>
    </row>
    <row r="3" spans="1:8" ht="16.05" x14ac:dyDescent="0.35">
      <c r="A3" s="11" t="s">
        <v>1</v>
      </c>
      <c r="B3" s="20">
        <v>169</v>
      </c>
      <c r="C3" s="20">
        <v>59</v>
      </c>
      <c r="D3" s="12">
        <v>2100</v>
      </c>
      <c r="E3" s="12">
        <v>528</v>
      </c>
      <c r="F3" s="12">
        <v>34</v>
      </c>
      <c r="G3" s="12">
        <v>451</v>
      </c>
      <c r="H3" s="12">
        <v>5</v>
      </c>
    </row>
    <row r="4" spans="1:8" ht="16.05" x14ac:dyDescent="0.35">
      <c r="A4" s="2" t="s">
        <v>11</v>
      </c>
      <c r="B4" s="8">
        <v>215</v>
      </c>
      <c r="C4" s="8">
        <v>69</v>
      </c>
      <c r="D4" s="1">
        <v>1840</v>
      </c>
      <c r="E4" s="1">
        <v>400</v>
      </c>
      <c r="F4" s="1">
        <v>22</v>
      </c>
      <c r="G4" s="1">
        <v>502</v>
      </c>
      <c r="H4" s="1">
        <v>1</v>
      </c>
    </row>
    <row r="5" spans="1:8" ht="16.05" x14ac:dyDescent="0.35">
      <c r="A5" s="2" t="s">
        <v>12</v>
      </c>
      <c r="B5" s="8">
        <v>727</v>
      </c>
      <c r="C5" s="8">
        <v>183</v>
      </c>
      <c r="D5" s="1">
        <v>5027</v>
      </c>
      <c r="E5" s="1">
        <v>732</v>
      </c>
      <c r="F5" s="1">
        <v>172</v>
      </c>
      <c r="G5" s="1">
        <v>1146</v>
      </c>
      <c r="H5" s="1">
        <v>0</v>
      </c>
    </row>
    <row r="6" spans="1:8" ht="16.05" x14ac:dyDescent="0.35">
      <c r="A6" s="2" t="s">
        <v>2</v>
      </c>
      <c r="B6" s="8">
        <v>1126</v>
      </c>
      <c r="C6" s="8">
        <v>276</v>
      </c>
      <c r="D6" s="1">
        <v>5692</v>
      </c>
      <c r="E6" s="1">
        <v>829</v>
      </c>
      <c r="F6" s="1">
        <v>241</v>
      </c>
      <c r="G6" s="1">
        <v>1077</v>
      </c>
      <c r="H6" s="9">
        <v>0</v>
      </c>
    </row>
    <row r="7" spans="1:8" ht="16.05" x14ac:dyDescent="0.35">
      <c r="A7" s="2" t="s">
        <v>3</v>
      </c>
      <c r="B7" s="8">
        <v>2096</v>
      </c>
      <c r="C7" s="8">
        <v>394</v>
      </c>
      <c r="D7" s="1">
        <v>7397</v>
      </c>
      <c r="E7" s="1">
        <v>1043</v>
      </c>
      <c r="F7" s="1">
        <v>300</v>
      </c>
      <c r="G7" s="1">
        <v>1761</v>
      </c>
      <c r="H7" s="1">
        <v>315</v>
      </c>
    </row>
    <row r="8" spans="1:8" ht="16.05" x14ac:dyDescent="0.35">
      <c r="A8" s="2" t="s">
        <v>4</v>
      </c>
      <c r="B8" s="8">
        <v>3047</v>
      </c>
      <c r="C8" s="8">
        <v>446</v>
      </c>
      <c r="D8" s="1">
        <v>12643</v>
      </c>
      <c r="E8" s="1">
        <v>1568</v>
      </c>
      <c r="F8" s="1">
        <v>719</v>
      </c>
      <c r="G8" s="1">
        <v>2437</v>
      </c>
      <c r="H8" s="1">
        <v>0</v>
      </c>
    </row>
    <row r="9" spans="1:8" ht="16.05" x14ac:dyDescent="0.35">
      <c r="A9" s="2" t="s">
        <v>5</v>
      </c>
      <c r="B9" s="8">
        <v>4989</v>
      </c>
      <c r="C9" s="8">
        <v>854</v>
      </c>
      <c r="D9" s="1">
        <v>19174</v>
      </c>
      <c r="E9" s="1">
        <v>1724</v>
      </c>
      <c r="F9" s="1">
        <v>1071</v>
      </c>
      <c r="G9" s="1">
        <v>5784</v>
      </c>
      <c r="H9" s="1">
        <v>1643</v>
      </c>
    </row>
    <row r="10" spans="1:8" ht="16.05" x14ac:dyDescent="0.35">
      <c r="A10" s="2" t="s">
        <v>6</v>
      </c>
      <c r="B10" s="8">
        <v>3711</v>
      </c>
      <c r="C10" s="8">
        <v>945</v>
      </c>
      <c r="D10" s="1">
        <v>38145</v>
      </c>
      <c r="E10" s="1">
        <v>2160</v>
      </c>
      <c r="F10" s="1">
        <v>1096</v>
      </c>
      <c r="G10" s="1">
        <v>4543</v>
      </c>
      <c r="H10" s="1">
        <v>1745</v>
      </c>
    </row>
    <row r="11" spans="1:8" ht="16.05" x14ac:dyDescent="0.35">
      <c r="A11" s="2" t="s">
        <v>7</v>
      </c>
      <c r="B11" s="8">
        <v>1397</v>
      </c>
      <c r="C11" s="8">
        <v>64</v>
      </c>
      <c r="D11" s="1">
        <v>13462</v>
      </c>
      <c r="E11" s="1">
        <v>1707</v>
      </c>
      <c r="F11" s="1">
        <v>771</v>
      </c>
      <c r="G11" s="1">
        <v>4371</v>
      </c>
      <c r="H11" s="1">
        <v>1447</v>
      </c>
    </row>
    <row r="12" spans="1:8" ht="16.05" x14ac:dyDescent="0.35">
      <c r="A12" s="2" t="s">
        <v>8</v>
      </c>
      <c r="B12" s="8">
        <v>634</v>
      </c>
      <c r="C12" s="8">
        <v>64</v>
      </c>
      <c r="D12" s="1">
        <v>5736</v>
      </c>
      <c r="E12" s="1">
        <v>1026</v>
      </c>
      <c r="F12" s="1">
        <v>294</v>
      </c>
      <c r="G12" s="1">
        <v>1650</v>
      </c>
      <c r="H12" s="9">
        <v>565</v>
      </c>
    </row>
    <row r="13" spans="1:8" ht="16.05" x14ac:dyDescent="0.35">
      <c r="A13" s="2" t="s">
        <v>9</v>
      </c>
      <c r="B13" s="8">
        <v>693</v>
      </c>
      <c r="C13" s="8">
        <v>100</v>
      </c>
      <c r="D13" s="1">
        <v>3157</v>
      </c>
      <c r="E13" s="1">
        <v>544</v>
      </c>
      <c r="F13" s="1">
        <v>66</v>
      </c>
      <c r="G13" s="1">
        <v>837</v>
      </c>
      <c r="H13" s="1">
        <v>317</v>
      </c>
    </row>
    <row r="14" spans="1:8" ht="16.649999999999999" thickBot="1" x14ac:dyDescent="0.4">
      <c r="A14" s="3" t="s">
        <v>10</v>
      </c>
      <c r="B14" s="10">
        <v>134</v>
      </c>
      <c r="C14" s="10">
        <v>41</v>
      </c>
      <c r="D14" s="4">
        <v>3016</v>
      </c>
      <c r="E14" s="4">
        <v>507</v>
      </c>
      <c r="F14" s="4">
        <v>27</v>
      </c>
      <c r="G14" s="4">
        <v>411</v>
      </c>
      <c r="H14" s="4">
        <v>170</v>
      </c>
    </row>
    <row r="15" spans="1:8" ht="15" thickBot="1" x14ac:dyDescent="0.35">
      <c r="A15" s="5" t="s">
        <v>13</v>
      </c>
      <c r="B15" s="22">
        <f t="shared" ref="B15:H15" si="0">SUM(B3:B14)</f>
        <v>18938</v>
      </c>
      <c r="C15" s="22">
        <f t="shared" si="0"/>
        <v>3495</v>
      </c>
      <c r="D15" s="21">
        <f t="shared" si="0"/>
        <v>117389</v>
      </c>
      <c r="E15" s="21">
        <f t="shared" si="0"/>
        <v>12768</v>
      </c>
      <c r="F15" s="21">
        <f t="shared" si="0"/>
        <v>4813</v>
      </c>
      <c r="G15" s="21">
        <f t="shared" si="0"/>
        <v>24970</v>
      </c>
      <c r="H15" s="6">
        <f t="shared" si="0"/>
        <v>6208</v>
      </c>
    </row>
    <row r="16" spans="1:8" x14ac:dyDescent="0.3">
      <c r="G16" s="28">
        <f>SUM(B15+D15+G15)</f>
        <v>161297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D575-EB55-4193-A5A5-BC784A06FD25}">
  <dimension ref="A1:H16"/>
  <sheetViews>
    <sheetView workbookViewId="0">
      <selection activeCell="F23" sqref="F23"/>
    </sheetView>
  </sheetViews>
  <sheetFormatPr defaultRowHeight="14.55" x14ac:dyDescent="0.3"/>
  <cols>
    <col min="1" max="3" width="13.44140625" customWidth="1"/>
    <col min="4" max="6" width="11.6640625" customWidth="1"/>
    <col min="7" max="7" width="12.88671875" customWidth="1"/>
    <col min="8" max="8" width="16.88671875" customWidth="1"/>
  </cols>
  <sheetData>
    <row r="1" spans="1:8" ht="29.35" thickBot="1" x14ac:dyDescent="0.65">
      <c r="A1" s="34" t="s">
        <v>14</v>
      </c>
      <c r="B1" s="35"/>
      <c r="C1" s="35"/>
      <c r="D1" s="35"/>
      <c r="E1" s="35"/>
      <c r="F1" s="35"/>
      <c r="G1" s="35"/>
      <c r="H1" s="36"/>
    </row>
    <row r="2" spans="1:8" ht="16.649999999999999" thickBot="1" x14ac:dyDescent="0.4">
      <c r="A2" s="13" t="s">
        <v>0</v>
      </c>
      <c r="B2" s="14" t="s">
        <v>20</v>
      </c>
      <c r="C2" s="14" t="s">
        <v>21</v>
      </c>
      <c r="D2" s="14" t="s">
        <v>16</v>
      </c>
      <c r="E2" s="14" t="s">
        <v>18</v>
      </c>
      <c r="F2" s="14" t="s">
        <v>19</v>
      </c>
      <c r="G2" s="14" t="s">
        <v>17</v>
      </c>
      <c r="H2" s="15" t="s">
        <v>18</v>
      </c>
    </row>
    <row r="3" spans="1:8" ht="16.05" x14ac:dyDescent="0.35">
      <c r="A3" s="11" t="s">
        <v>1</v>
      </c>
      <c r="B3" s="20">
        <v>96</v>
      </c>
      <c r="C3" s="20">
        <v>36</v>
      </c>
      <c r="D3" s="12">
        <v>3195</v>
      </c>
      <c r="E3" s="12">
        <v>413</v>
      </c>
      <c r="F3" s="12">
        <v>2</v>
      </c>
      <c r="G3" s="12">
        <v>859</v>
      </c>
      <c r="H3" s="12">
        <v>89</v>
      </c>
    </row>
    <row r="4" spans="1:8" ht="16.05" x14ac:dyDescent="0.35">
      <c r="A4" s="2" t="s">
        <v>11</v>
      </c>
      <c r="B4" s="8">
        <v>177</v>
      </c>
      <c r="C4" s="8">
        <v>65</v>
      </c>
      <c r="D4" s="1">
        <v>4042</v>
      </c>
      <c r="E4" s="1">
        <v>537</v>
      </c>
      <c r="F4" s="1">
        <v>52</v>
      </c>
      <c r="G4" s="1">
        <v>1652</v>
      </c>
      <c r="H4" s="1">
        <v>0</v>
      </c>
    </row>
    <row r="5" spans="1:8" ht="16.05" x14ac:dyDescent="0.35">
      <c r="A5" s="2" t="s">
        <v>12</v>
      </c>
      <c r="B5" s="8">
        <v>379</v>
      </c>
      <c r="C5" s="8">
        <v>229</v>
      </c>
      <c r="D5" s="1">
        <v>5061</v>
      </c>
      <c r="E5" s="1">
        <v>782</v>
      </c>
      <c r="F5" s="1">
        <v>101</v>
      </c>
      <c r="G5" s="1">
        <v>1962</v>
      </c>
      <c r="H5" s="1">
        <v>0</v>
      </c>
    </row>
    <row r="6" spans="1:8" ht="16.05" x14ac:dyDescent="0.35">
      <c r="A6" s="2" t="s">
        <v>2</v>
      </c>
      <c r="B6" s="8">
        <v>1623</v>
      </c>
      <c r="C6" s="8">
        <v>458</v>
      </c>
      <c r="D6" s="1">
        <v>4932</v>
      </c>
      <c r="E6" s="1">
        <v>747</v>
      </c>
      <c r="F6" s="1">
        <v>121</v>
      </c>
      <c r="G6" s="1">
        <v>2835</v>
      </c>
      <c r="H6" s="9">
        <v>0</v>
      </c>
    </row>
    <row r="7" spans="1:8" ht="16.05" x14ac:dyDescent="0.35">
      <c r="A7" s="2" t="s">
        <v>3</v>
      </c>
      <c r="B7" s="8">
        <v>2353</v>
      </c>
      <c r="C7" s="8">
        <v>500</v>
      </c>
      <c r="D7" s="1">
        <v>8106</v>
      </c>
      <c r="E7" s="1">
        <v>1010</v>
      </c>
      <c r="F7" s="1">
        <v>1088</v>
      </c>
      <c r="G7" s="1">
        <v>3199</v>
      </c>
      <c r="H7" s="1">
        <v>0</v>
      </c>
    </row>
    <row r="8" spans="1:8" ht="16.05" x14ac:dyDescent="0.35">
      <c r="A8" s="2" t="s">
        <v>4</v>
      </c>
      <c r="B8" s="8">
        <v>3349</v>
      </c>
      <c r="C8" s="8">
        <v>743</v>
      </c>
      <c r="D8" s="1">
        <v>14993</v>
      </c>
      <c r="E8" s="1">
        <v>1903</v>
      </c>
      <c r="F8" s="1">
        <v>917</v>
      </c>
      <c r="G8" s="1">
        <v>5888</v>
      </c>
      <c r="H8" s="1">
        <v>1</v>
      </c>
    </row>
    <row r="9" spans="1:8" ht="16.05" x14ac:dyDescent="0.35">
      <c r="A9" s="2" t="s">
        <v>5</v>
      </c>
      <c r="B9" s="8">
        <v>4926</v>
      </c>
      <c r="C9" s="8">
        <v>826</v>
      </c>
      <c r="D9" s="1">
        <v>15296</v>
      </c>
      <c r="E9" s="1">
        <v>1370</v>
      </c>
      <c r="F9" s="1">
        <v>819</v>
      </c>
      <c r="G9" s="1">
        <v>5587</v>
      </c>
      <c r="H9" s="1">
        <v>5</v>
      </c>
    </row>
    <row r="10" spans="1:8" ht="16.05" x14ac:dyDescent="0.35">
      <c r="A10" s="2" t="s">
        <v>6</v>
      </c>
      <c r="B10" s="8">
        <v>3039</v>
      </c>
      <c r="C10" s="8">
        <v>542</v>
      </c>
      <c r="D10" s="1">
        <v>10676</v>
      </c>
      <c r="E10" s="1">
        <v>1000</v>
      </c>
      <c r="F10" s="1">
        <v>638</v>
      </c>
      <c r="G10" s="1">
        <v>2901</v>
      </c>
      <c r="H10" s="1">
        <v>10</v>
      </c>
    </row>
    <row r="11" spans="1:8" ht="16.05" x14ac:dyDescent="0.35">
      <c r="A11" s="2" t="s">
        <v>7</v>
      </c>
      <c r="B11" s="8">
        <v>2437</v>
      </c>
      <c r="C11" s="8">
        <v>403</v>
      </c>
      <c r="D11" s="1">
        <v>9130</v>
      </c>
      <c r="E11" s="1">
        <v>1012</v>
      </c>
      <c r="F11" s="1">
        <v>491</v>
      </c>
      <c r="G11" s="1">
        <v>3850</v>
      </c>
      <c r="H11" s="1">
        <v>2</v>
      </c>
    </row>
    <row r="12" spans="1:8" ht="16.05" x14ac:dyDescent="0.35">
      <c r="A12" s="2" t="s">
        <v>8</v>
      </c>
      <c r="B12" s="8">
        <v>844</v>
      </c>
      <c r="C12" s="8">
        <v>184</v>
      </c>
      <c r="D12" s="1">
        <v>3646</v>
      </c>
      <c r="E12" s="1">
        <v>572</v>
      </c>
      <c r="F12" s="1">
        <v>161</v>
      </c>
      <c r="G12" s="1">
        <v>1480</v>
      </c>
      <c r="H12" s="9">
        <v>4</v>
      </c>
    </row>
    <row r="13" spans="1:8" ht="16.05" x14ac:dyDescent="0.35">
      <c r="A13" s="2" t="s">
        <v>9</v>
      </c>
      <c r="B13" s="8">
        <v>789</v>
      </c>
      <c r="C13" s="8">
        <v>117</v>
      </c>
      <c r="D13" s="1">
        <v>2512</v>
      </c>
      <c r="E13" s="1">
        <v>318</v>
      </c>
      <c r="F13" s="1">
        <v>43</v>
      </c>
      <c r="G13" s="1">
        <v>224</v>
      </c>
      <c r="H13" s="1">
        <v>0</v>
      </c>
    </row>
    <row r="14" spans="1:8" ht="16.649999999999999" thickBot="1" x14ac:dyDescent="0.4">
      <c r="A14" s="3" t="s">
        <v>10</v>
      </c>
      <c r="B14" s="10">
        <v>340</v>
      </c>
      <c r="C14" s="10">
        <v>84</v>
      </c>
      <c r="D14" s="4">
        <v>1969</v>
      </c>
      <c r="E14" s="4">
        <v>242</v>
      </c>
      <c r="F14" s="4">
        <v>8</v>
      </c>
      <c r="G14" s="4">
        <v>0</v>
      </c>
      <c r="H14" s="4">
        <v>0</v>
      </c>
    </row>
    <row r="15" spans="1:8" ht="15" thickBot="1" x14ac:dyDescent="0.35">
      <c r="A15" s="5" t="s">
        <v>13</v>
      </c>
      <c r="B15" s="22">
        <f t="shared" ref="B15:H15" si="0">SUM(B3:B14)</f>
        <v>20352</v>
      </c>
      <c r="C15" s="22">
        <f t="shared" si="0"/>
        <v>4187</v>
      </c>
      <c r="D15" s="21">
        <f t="shared" si="0"/>
        <v>83558</v>
      </c>
      <c r="E15" s="21">
        <f t="shared" si="0"/>
        <v>9906</v>
      </c>
      <c r="F15" s="21">
        <f t="shared" si="0"/>
        <v>4441</v>
      </c>
      <c r="G15" s="21">
        <f t="shared" si="0"/>
        <v>30437</v>
      </c>
      <c r="H15" s="6">
        <f t="shared" si="0"/>
        <v>111</v>
      </c>
    </row>
    <row r="16" spans="1:8" x14ac:dyDescent="0.3">
      <c r="G16" s="28">
        <f>SUM(B15+D15+G15)</f>
        <v>134347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0E574-2187-457B-91B2-95E5C425EC19}">
  <dimension ref="A1:J16"/>
  <sheetViews>
    <sheetView workbookViewId="0">
      <selection activeCell="I22" sqref="I22"/>
    </sheetView>
  </sheetViews>
  <sheetFormatPr defaultRowHeight="14.55" x14ac:dyDescent="0.3"/>
  <cols>
    <col min="1" max="5" width="13.44140625" customWidth="1"/>
    <col min="6" max="8" width="11.6640625" customWidth="1"/>
    <col min="9" max="9" width="12.88671875" customWidth="1"/>
    <col min="10" max="10" width="16.88671875" customWidth="1"/>
  </cols>
  <sheetData>
    <row r="1" spans="1:10" ht="29.35" thickBot="1" x14ac:dyDescent="0.65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6.649999999999999" thickBot="1" x14ac:dyDescent="0.4">
      <c r="A2" s="13" t="s">
        <v>0</v>
      </c>
      <c r="B2" s="14" t="s">
        <v>20</v>
      </c>
      <c r="C2" s="14" t="s">
        <v>21</v>
      </c>
      <c r="D2" s="14" t="s">
        <v>23</v>
      </c>
      <c r="E2" s="14" t="s">
        <v>21</v>
      </c>
      <c r="F2" s="14" t="s">
        <v>16</v>
      </c>
      <c r="G2" s="14" t="s">
        <v>18</v>
      </c>
      <c r="H2" s="14" t="s">
        <v>19</v>
      </c>
      <c r="I2" s="14" t="s">
        <v>17</v>
      </c>
      <c r="J2" s="15" t="s">
        <v>18</v>
      </c>
    </row>
    <row r="3" spans="1:10" ht="16.05" x14ac:dyDescent="0.35">
      <c r="A3" s="11" t="s">
        <v>1</v>
      </c>
      <c r="B3" s="20"/>
      <c r="C3" s="20"/>
      <c r="D3" s="20"/>
      <c r="E3" s="20"/>
      <c r="F3" s="12"/>
      <c r="G3" s="12"/>
      <c r="H3" s="12"/>
      <c r="I3" s="12"/>
      <c r="J3" s="12"/>
    </row>
    <row r="4" spans="1:10" ht="16.05" x14ac:dyDescent="0.35">
      <c r="A4" s="2" t="s">
        <v>11</v>
      </c>
      <c r="B4" s="8"/>
      <c r="C4" s="8"/>
      <c r="D4" s="8"/>
      <c r="E4" s="8"/>
      <c r="F4" s="1"/>
      <c r="G4" s="1"/>
      <c r="H4" s="1"/>
      <c r="I4" s="1"/>
      <c r="J4" s="1"/>
    </row>
    <row r="5" spans="1:10" ht="16.05" x14ac:dyDescent="0.35">
      <c r="A5" s="2" t="s">
        <v>12</v>
      </c>
      <c r="B5" s="8"/>
      <c r="C5" s="8"/>
      <c r="D5" s="8"/>
      <c r="E5" s="8"/>
      <c r="F5" s="1"/>
      <c r="G5" s="1"/>
      <c r="H5" s="1"/>
      <c r="I5" s="1"/>
      <c r="J5" s="1"/>
    </row>
    <row r="6" spans="1:10" ht="16.05" x14ac:dyDescent="0.35">
      <c r="A6" s="2" t="s">
        <v>2</v>
      </c>
      <c r="B6" s="8">
        <v>1226</v>
      </c>
      <c r="C6" s="8">
        <v>328</v>
      </c>
      <c r="D6" s="8">
        <v>524</v>
      </c>
      <c r="E6" s="8">
        <v>22</v>
      </c>
      <c r="F6" s="1">
        <v>9118</v>
      </c>
      <c r="G6" s="1">
        <v>442</v>
      </c>
      <c r="H6" s="1">
        <v>250</v>
      </c>
      <c r="I6" s="1">
        <v>0</v>
      </c>
      <c r="J6" s="9">
        <v>0</v>
      </c>
    </row>
    <row r="7" spans="1:10" ht="16.05" x14ac:dyDescent="0.35">
      <c r="A7" s="2" t="s">
        <v>3</v>
      </c>
      <c r="B7" s="8">
        <v>1236</v>
      </c>
      <c r="C7" s="8">
        <v>297</v>
      </c>
      <c r="D7" s="8">
        <v>730</v>
      </c>
      <c r="E7" s="8">
        <v>24</v>
      </c>
      <c r="F7" s="1">
        <v>12029</v>
      </c>
      <c r="G7" s="1">
        <v>703</v>
      </c>
      <c r="H7" s="1">
        <v>306</v>
      </c>
      <c r="I7" s="1">
        <v>2627</v>
      </c>
      <c r="J7" s="1">
        <v>0</v>
      </c>
    </row>
    <row r="8" spans="1:10" ht="16.05" x14ac:dyDescent="0.35">
      <c r="A8" s="2" t="s">
        <v>4</v>
      </c>
      <c r="B8" s="8">
        <v>1918</v>
      </c>
      <c r="C8" s="8">
        <v>477</v>
      </c>
      <c r="D8" s="8">
        <v>698</v>
      </c>
      <c r="E8" s="8">
        <v>21</v>
      </c>
      <c r="F8" s="1">
        <v>16030</v>
      </c>
      <c r="G8" s="1">
        <v>1186</v>
      </c>
      <c r="H8" s="1">
        <v>586</v>
      </c>
      <c r="I8" s="1">
        <v>4457</v>
      </c>
      <c r="J8" s="1">
        <v>0</v>
      </c>
    </row>
    <row r="9" spans="1:10" ht="16.05" x14ac:dyDescent="0.35">
      <c r="A9" s="2" t="s">
        <v>5</v>
      </c>
      <c r="B9" s="8">
        <v>3217</v>
      </c>
      <c r="C9" s="8">
        <v>724</v>
      </c>
      <c r="D9" s="8">
        <v>912</v>
      </c>
      <c r="E9" s="8">
        <v>27</v>
      </c>
      <c r="F9" s="1">
        <v>26215</v>
      </c>
      <c r="G9" s="1">
        <v>1995</v>
      </c>
      <c r="H9" s="1">
        <v>808</v>
      </c>
      <c r="I9" s="1">
        <v>6027</v>
      </c>
      <c r="J9" s="1">
        <v>0</v>
      </c>
    </row>
    <row r="10" spans="1:10" ht="16.05" x14ac:dyDescent="0.35">
      <c r="A10" s="2" t="s">
        <v>6</v>
      </c>
      <c r="B10" s="8">
        <v>1817</v>
      </c>
      <c r="C10" s="8">
        <v>381</v>
      </c>
      <c r="D10" s="8">
        <v>430</v>
      </c>
      <c r="E10" s="8">
        <v>13</v>
      </c>
      <c r="F10" s="1">
        <v>14929</v>
      </c>
      <c r="G10" s="1">
        <v>1174</v>
      </c>
      <c r="H10" s="1">
        <v>577</v>
      </c>
      <c r="I10" s="1">
        <v>3824</v>
      </c>
      <c r="J10" s="1">
        <v>0</v>
      </c>
    </row>
    <row r="11" spans="1:10" ht="16.05" x14ac:dyDescent="0.35">
      <c r="A11" s="2" t="s">
        <v>7</v>
      </c>
      <c r="B11" s="8">
        <v>1599</v>
      </c>
      <c r="C11" s="8">
        <v>382</v>
      </c>
      <c r="D11" s="8">
        <v>428</v>
      </c>
      <c r="E11" s="8">
        <v>13</v>
      </c>
      <c r="F11" s="1">
        <v>10302</v>
      </c>
      <c r="G11" s="1">
        <v>802</v>
      </c>
      <c r="H11" s="1">
        <v>366</v>
      </c>
      <c r="I11" s="1">
        <v>1504</v>
      </c>
      <c r="J11" s="1">
        <v>0</v>
      </c>
    </row>
    <row r="12" spans="1:10" ht="16.05" x14ac:dyDescent="0.35">
      <c r="A12" s="2" t="s">
        <v>8</v>
      </c>
      <c r="B12" s="8">
        <v>380</v>
      </c>
      <c r="C12" s="8">
        <v>115</v>
      </c>
      <c r="D12" s="8">
        <v>409</v>
      </c>
      <c r="E12" s="8">
        <v>15</v>
      </c>
      <c r="F12" s="1">
        <v>4815</v>
      </c>
      <c r="G12" s="1">
        <v>480</v>
      </c>
      <c r="H12" s="1">
        <v>147</v>
      </c>
      <c r="I12" s="1">
        <v>0</v>
      </c>
      <c r="J12" s="9">
        <v>0</v>
      </c>
    </row>
    <row r="13" spans="1:10" ht="16.05" x14ac:dyDescent="0.35">
      <c r="A13" s="2" t="s">
        <v>9</v>
      </c>
      <c r="B13" s="8">
        <v>857</v>
      </c>
      <c r="C13" s="8">
        <v>175</v>
      </c>
      <c r="D13" s="8">
        <v>80</v>
      </c>
      <c r="E13" s="8">
        <v>2</v>
      </c>
      <c r="F13" s="1">
        <v>3163</v>
      </c>
      <c r="G13" s="1">
        <v>288</v>
      </c>
      <c r="H13" s="1">
        <v>71</v>
      </c>
      <c r="I13" s="1">
        <v>0</v>
      </c>
      <c r="J13" s="1">
        <v>0</v>
      </c>
    </row>
    <row r="14" spans="1:10" ht="16.649999999999999" thickBot="1" x14ac:dyDescent="0.4">
      <c r="A14" s="3" t="s">
        <v>10</v>
      </c>
      <c r="B14" s="10">
        <v>212</v>
      </c>
      <c r="C14" s="10">
        <v>80</v>
      </c>
      <c r="D14" s="24">
        <v>0</v>
      </c>
      <c r="E14" s="24">
        <v>0</v>
      </c>
      <c r="F14" s="17">
        <v>2912</v>
      </c>
      <c r="G14" s="17">
        <v>180</v>
      </c>
      <c r="H14" s="17">
        <v>25</v>
      </c>
      <c r="I14" s="17">
        <v>0</v>
      </c>
      <c r="J14" s="4">
        <v>0</v>
      </c>
    </row>
    <row r="15" spans="1:10" ht="15" thickBot="1" x14ac:dyDescent="0.35">
      <c r="A15" s="5" t="s">
        <v>13</v>
      </c>
      <c r="B15" s="22">
        <f t="shared" ref="B15:J15" si="0">SUM(B3:B14)</f>
        <v>12462</v>
      </c>
      <c r="C15" s="22">
        <f t="shared" si="0"/>
        <v>2959</v>
      </c>
      <c r="D15" s="22">
        <f t="shared" si="0"/>
        <v>4211</v>
      </c>
      <c r="E15" s="22">
        <f t="shared" si="0"/>
        <v>137</v>
      </c>
      <c r="F15" s="21">
        <f t="shared" si="0"/>
        <v>99513</v>
      </c>
      <c r="G15" s="21">
        <f t="shared" si="0"/>
        <v>7250</v>
      </c>
      <c r="H15" s="21">
        <f t="shared" si="0"/>
        <v>3136</v>
      </c>
      <c r="I15" s="21">
        <f t="shared" si="0"/>
        <v>18439</v>
      </c>
      <c r="J15" s="6">
        <f t="shared" si="0"/>
        <v>0</v>
      </c>
    </row>
    <row r="16" spans="1:10" x14ac:dyDescent="0.3">
      <c r="I16" s="28">
        <f>SUM(B15+D15+F15+I15)</f>
        <v>134625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7DEBD-C617-4E65-A446-DF0B6E0879BD}">
  <dimension ref="A1:J15"/>
  <sheetViews>
    <sheetView workbookViewId="0">
      <selection activeCell="F3" sqref="F3:J14"/>
    </sheetView>
  </sheetViews>
  <sheetFormatPr defaultRowHeight="14.55" x14ac:dyDescent="0.3"/>
  <cols>
    <col min="1" max="5" width="13.44140625" customWidth="1"/>
    <col min="6" max="8" width="11.6640625" customWidth="1"/>
    <col min="9" max="9" width="12.88671875" customWidth="1"/>
    <col min="10" max="10" width="16.88671875" customWidth="1"/>
  </cols>
  <sheetData>
    <row r="1" spans="1:10" ht="29.35" thickBot="1" x14ac:dyDescent="0.65">
      <c r="A1" s="34" t="s">
        <v>24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6.649999999999999" thickBot="1" x14ac:dyDescent="0.4">
      <c r="A2" s="13" t="s">
        <v>0</v>
      </c>
      <c r="B2" s="14" t="s">
        <v>20</v>
      </c>
      <c r="C2" s="14" t="s">
        <v>21</v>
      </c>
      <c r="D2" s="14" t="s">
        <v>23</v>
      </c>
      <c r="E2" s="14" t="s">
        <v>21</v>
      </c>
      <c r="F2" s="14" t="s">
        <v>16</v>
      </c>
      <c r="G2" s="14" t="s">
        <v>18</v>
      </c>
      <c r="H2" s="14" t="s">
        <v>19</v>
      </c>
      <c r="I2" s="14" t="s">
        <v>17</v>
      </c>
      <c r="J2" s="15" t="s">
        <v>18</v>
      </c>
    </row>
    <row r="3" spans="1:10" ht="16.05" x14ac:dyDescent="0.35">
      <c r="A3" s="11" t="s">
        <v>1</v>
      </c>
      <c r="B3" s="20">
        <v>260</v>
      </c>
      <c r="C3" s="20">
        <v>80</v>
      </c>
      <c r="D3" s="26">
        <v>0</v>
      </c>
      <c r="E3" s="26">
        <v>0</v>
      </c>
      <c r="F3" s="12">
        <v>3352</v>
      </c>
      <c r="G3" s="12">
        <v>146</v>
      </c>
      <c r="H3" s="12">
        <v>22</v>
      </c>
      <c r="I3" s="12">
        <v>0</v>
      </c>
      <c r="J3" s="12">
        <v>0</v>
      </c>
    </row>
    <row r="4" spans="1:10" ht="16.05" x14ac:dyDescent="0.35">
      <c r="A4" s="2" t="s">
        <v>11</v>
      </c>
      <c r="B4" s="8">
        <v>427</v>
      </c>
      <c r="C4" s="8">
        <v>113</v>
      </c>
      <c r="D4" s="27">
        <v>20</v>
      </c>
      <c r="E4" s="27">
        <v>1</v>
      </c>
      <c r="F4" s="1">
        <v>3238</v>
      </c>
      <c r="G4" s="1">
        <v>213</v>
      </c>
      <c r="H4" s="1">
        <v>43</v>
      </c>
      <c r="I4" s="1">
        <v>0</v>
      </c>
      <c r="J4" s="1">
        <v>0</v>
      </c>
    </row>
    <row r="5" spans="1:10" ht="16.05" x14ac:dyDescent="0.35">
      <c r="A5" s="2" t="s">
        <v>12</v>
      </c>
      <c r="B5" s="8">
        <v>374</v>
      </c>
      <c r="C5" s="8">
        <v>136</v>
      </c>
      <c r="D5" s="27">
        <v>210</v>
      </c>
      <c r="E5" s="27">
        <v>6</v>
      </c>
      <c r="F5" s="1">
        <v>3032</v>
      </c>
      <c r="G5" s="1">
        <v>374</v>
      </c>
      <c r="H5" s="1">
        <v>26</v>
      </c>
      <c r="I5" s="1">
        <v>0</v>
      </c>
      <c r="J5" s="1">
        <v>0</v>
      </c>
    </row>
    <row r="6" spans="1:10" ht="16.05" x14ac:dyDescent="0.35">
      <c r="A6" s="2" t="s">
        <v>2</v>
      </c>
      <c r="B6" s="8">
        <v>578</v>
      </c>
      <c r="C6" s="8">
        <v>178</v>
      </c>
      <c r="D6" s="27">
        <v>195</v>
      </c>
      <c r="E6" s="27">
        <v>6</v>
      </c>
      <c r="F6" s="1">
        <v>1708</v>
      </c>
      <c r="G6" s="1">
        <v>428</v>
      </c>
      <c r="H6" s="1">
        <v>139</v>
      </c>
      <c r="I6" s="1">
        <v>0</v>
      </c>
      <c r="J6" s="9">
        <v>0</v>
      </c>
    </row>
    <row r="7" spans="1:10" ht="16.05" x14ac:dyDescent="0.35">
      <c r="A7" s="2" t="s">
        <v>3</v>
      </c>
      <c r="B7" s="8">
        <v>1181</v>
      </c>
      <c r="C7" s="8">
        <v>282</v>
      </c>
      <c r="D7" s="27">
        <v>425</v>
      </c>
      <c r="E7" s="27">
        <v>13</v>
      </c>
      <c r="F7" s="1">
        <v>7404</v>
      </c>
      <c r="G7" s="1">
        <v>482</v>
      </c>
      <c r="H7" s="1">
        <v>245</v>
      </c>
      <c r="I7" s="1">
        <v>0</v>
      </c>
      <c r="J7" s="1">
        <v>0</v>
      </c>
    </row>
    <row r="8" spans="1:10" ht="16.05" x14ac:dyDescent="0.35">
      <c r="A8" s="2" t="s">
        <v>4</v>
      </c>
      <c r="B8" s="8"/>
      <c r="C8" s="8"/>
      <c r="D8" s="8"/>
      <c r="E8" s="8"/>
      <c r="F8" s="1"/>
      <c r="G8" s="1"/>
      <c r="H8" s="1"/>
      <c r="I8" s="1"/>
      <c r="J8" s="1"/>
    </row>
    <row r="9" spans="1:10" ht="16.05" x14ac:dyDescent="0.35">
      <c r="A9" s="2" t="s">
        <v>5</v>
      </c>
      <c r="B9" s="8"/>
      <c r="C9" s="8"/>
      <c r="D9" s="8"/>
      <c r="E9" s="8"/>
      <c r="F9" s="1"/>
      <c r="G9" s="1"/>
      <c r="H9" s="1"/>
      <c r="I9" s="1"/>
      <c r="J9" s="1"/>
    </row>
    <row r="10" spans="1:10" ht="16.05" x14ac:dyDescent="0.35">
      <c r="A10" s="2" t="s">
        <v>6</v>
      </c>
      <c r="B10" s="8"/>
      <c r="C10" s="8"/>
      <c r="D10" s="8"/>
      <c r="E10" s="8"/>
      <c r="F10" s="1"/>
      <c r="G10" s="1"/>
      <c r="H10" s="1"/>
      <c r="I10" s="1"/>
      <c r="J10" s="1"/>
    </row>
    <row r="11" spans="1:10" ht="16.05" x14ac:dyDescent="0.35">
      <c r="A11" s="2" t="s">
        <v>7</v>
      </c>
      <c r="B11" s="8"/>
      <c r="C11" s="8"/>
      <c r="D11" s="8"/>
      <c r="E11" s="8"/>
      <c r="F11" s="1"/>
      <c r="G11" s="1"/>
      <c r="H11" s="1"/>
      <c r="I11" s="1"/>
      <c r="J11" s="1"/>
    </row>
    <row r="12" spans="1:10" ht="16.05" x14ac:dyDescent="0.35">
      <c r="A12" s="2" t="s">
        <v>8</v>
      </c>
      <c r="B12" s="8"/>
      <c r="C12" s="8"/>
      <c r="D12" s="8"/>
      <c r="E12" s="8"/>
      <c r="F12" s="1"/>
      <c r="G12" s="1"/>
      <c r="H12" s="1"/>
      <c r="I12" s="1"/>
      <c r="J12" s="9"/>
    </row>
    <row r="13" spans="1:10" ht="16.05" x14ac:dyDescent="0.35">
      <c r="A13" s="2" t="s">
        <v>9</v>
      </c>
      <c r="B13" s="8"/>
      <c r="C13" s="8"/>
      <c r="D13" s="8"/>
      <c r="E13" s="8"/>
      <c r="F13" s="1"/>
      <c r="G13" s="1"/>
      <c r="H13" s="1"/>
      <c r="I13" s="1"/>
      <c r="J13" s="1"/>
    </row>
    <row r="14" spans="1:10" ht="16.649999999999999" thickBot="1" x14ac:dyDescent="0.4">
      <c r="A14" s="3" t="s">
        <v>10</v>
      </c>
      <c r="B14" s="23"/>
      <c r="C14" s="23"/>
      <c r="D14" s="24"/>
      <c r="E14" s="24"/>
      <c r="F14" s="17"/>
      <c r="G14" s="17"/>
      <c r="H14" s="17"/>
      <c r="I14" s="17"/>
      <c r="J14" s="4"/>
    </row>
    <row r="15" spans="1:10" ht="15" thickBot="1" x14ac:dyDescent="0.35">
      <c r="A15" s="5" t="s">
        <v>13</v>
      </c>
      <c r="B15" s="25">
        <f t="shared" ref="B15:J15" si="0">SUM(B3:B14)</f>
        <v>2820</v>
      </c>
      <c r="C15" s="22">
        <f t="shared" si="0"/>
        <v>789</v>
      </c>
      <c r="D15" s="25">
        <f t="shared" si="0"/>
        <v>850</v>
      </c>
      <c r="E15" s="25">
        <f t="shared" si="0"/>
        <v>26</v>
      </c>
      <c r="F15" s="25">
        <f t="shared" si="0"/>
        <v>18734</v>
      </c>
      <c r="G15" s="25">
        <f t="shared" si="0"/>
        <v>1643</v>
      </c>
      <c r="H15" s="25">
        <f t="shared" si="0"/>
        <v>475</v>
      </c>
      <c r="I15" s="25">
        <f t="shared" si="0"/>
        <v>0</v>
      </c>
      <c r="J15" s="6">
        <f t="shared" si="0"/>
        <v>0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4C2AD-E4F7-4655-853B-182B1A073AD3}">
  <sheetPr>
    <pageSetUpPr fitToPage="1"/>
  </sheetPr>
  <dimension ref="A2:K99"/>
  <sheetViews>
    <sheetView tabSelected="1" workbookViewId="0">
      <selection activeCell="J15" sqref="J15"/>
    </sheetView>
  </sheetViews>
  <sheetFormatPr defaultRowHeight="14.55" x14ac:dyDescent="0.3"/>
  <cols>
    <col min="1" max="1" width="11.77734375" customWidth="1"/>
    <col min="3" max="3" width="16.109375" customWidth="1"/>
    <col min="4" max="4" width="25" customWidth="1"/>
    <col min="5" max="5" width="13.5546875" customWidth="1"/>
    <col min="7" max="7" width="17" customWidth="1"/>
    <col min="8" max="8" width="22.77734375" customWidth="1"/>
    <col min="9" max="9" width="16" customWidth="1"/>
    <col min="11" max="11" width="11.6640625" customWidth="1"/>
  </cols>
  <sheetData>
    <row r="2" spans="1:11" ht="15.15" thickBot="1" x14ac:dyDescent="0.35"/>
    <row r="3" spans="1:11" ht="16.350000000000001" thickBot="1" x14ac:dyDescent="0.35">
      <c r="A3" s="13" t="s">
        <v>0</v>
      </c>
      <c r="B3" s="14" t="s">
        <v>37</v>
      </c>
      <c r="C3" s="14" t="s">
        <v>38</v>
      </c>
      <c r="D3" s="14" t="s">
        <v>36</v>
      </c>
      <c r="E3" s="14" t="s">
        <v>39</v>
      </c>
      <c r="F3" s="14" t="s">
        <v>19</v>
      </c>
      <c r="G3" s="14" t="s">
        <v>40</v>
      </c>
      <c r="H3" s="15" t="s">
        <v>41</v>
      </c>
      <c r="I3" s="7" t="s">
        <v>35</v>
      </c>
      <c r="J3" s="7" t="s">
        <v>42</v>
      </c>
      <c r="K3" s="7" t="s">
        <v>31</v>
      </c>
    </row>
    <row r="4" spans="1:11" ht="15.75" x14ac:dyDescent="0.3">
      <c r="A4" s="29">
        <v>40554</v>
      </c>
      <c r="B4" s="20">
        <v>34</v>
      </c>
      <c r="C4" s="20">
        <v>14</v>
      </c>
      <c r="D4" s="12">
        <v>2674</v>
      </c>
      <c r="E4" s="12">
        <v>294</v>
      </c>
      <c r="F4" s="12">
        <v>19</v>
      </c>
      <c r="G4" s="12">
        <v>0</v>
      </c>
      <c r="H4" s="12">
        <v>0</v>
      </c>
      <c r="I4" s="28">
        <f>SUM(B4+D4+G4)</f>
        <v>2708</v>
      </c>
      <c r="K4">
        <f>SUM(E4+H4)</f>
        <v>294</v>
      </c>
    </row>
    <row r="5" spans="1:11" ht="15.75" x14ac:dyDescent="0.3">
      <c r="A5" s="30">
        <v>40585</v>
      </c>
      <c r="B5" s="8">
        <v>102</v>
      </c>
      <c r="C5" s="8">
        <v>20</v>
      </c>
      <c r="D5" s="1">
        <v>2089</v>
      </c>
      <c r="E5" s="1">
        <v>307</v>
      </c>
      <c r="F5" s="1">
        <v>12</v>
      </c>
      <c r="G5" s="1">
        <v>0</v>
      </c>
      <c r="H5" s="1">
        <v>0</v>
      </c>
      <c r="I5" s="28">
        <f t="shared" ref="I5:I68" si="0">SUM(B5+D5+G5)</f>
        <v>2191</v>
      </c>
      <c r="K5">
        <f t="shared" ref="K5:K68" si="1">SUM(E5+H5)</f>
        <v>307</v>
      </c>
    </row>
    <row r="6" spans="1:11" ht="15.75" x14ac:dyDescent="0.3">
      <c r="A6" s="30">
        <v>40613</v>
      </c>
      <c r="B6" s="8">
        <v>194</v>
      </c>
      <c r="C6" s="8">
        <v>49</v>
      </c>
      <c r="D6" s="1">
        <v>1778</v>
      </c>
      <c r="E6" s="1">
        <v>318</v>
      </c>
      <c r="F6" s="1">
        <v>45</v>
      </c>
      <c r="G6" s="1">
        <v>319</v>
      </c>
      <c r="H6" s="1">
        <v>1</v>
      </c>
      <c r="I6" s="28">
        <f t="shared" si="0"/>
        <v>2291</v>
      </c>
      <c r="K6">
        <f t="shared" si="1"/>
        <v>319</v>
      </c>
    </row>
    <row r="7" spans="1:11" ht="15.75" x14ac:dyDescent="0.3">
      <c r="A7" s="30">
        <v>40634</v>
      </c>
      <c r="B7" s="8">
        <v>948</v>
      </c>
      <c r="C7" s="8">
        <v>187</v>
      </c>
      <c r="D7" s="1">
        <v>4023</v>
      </c>
      <c r="E7" s="1">
        <v>561</v>
      </c>
      <c r="F7" s="1">
        <v>131</v>
      </c>
      <c r="G7" s="1">
        <v>962</v>
      </c>
      <c r="H7" s="9">
        <v>6</v>
      </c>
      <c r="I7" s="28">
        <f t="shared" si="0"/>
        <v>5933</v>
      </c>
      <c r="K7">
        <f t="shared" si="1"/>
        <v>567</v>
      </c>
    </row>
    <row r="8" spans="1:11" ht="15.75" x14ac:dyDescent="0.3">
      <c r="A8" s="30">
        <v>40664</v>
      </c>
      <c r="B8" s="8">
        <v>1807</v>
      </c>
      <c r="C8" s="8">
        <v>295</v>
      </c>
      <c r="D8" s="1">
        <v>7698</v>
      </c>
      <c r="E8" s="1">
        <v>887</v>
      </c>
      <c r="F8" s="1">
        <v>325</v>
      </c>
      <c r="G8" s="1">
        <v>2120</v>
      </c>
      <c r="H8" s="1">
        <v>14</v>
      </c>
      <c r="I8" s="28">
        <f t="shared" si="0"/>
        <v>11625</v>
      </c>
      <c r="K8">
        <f t="shared" si="1"/>
        <v>901</v>
      </c>
    </row>
    <row r="9" spans="1:11" ht="15.75" x14ac:dyDescent="0.3">
      <c r="A9" s="30">
        <v>40695</v>
      </c>
      <c r="B9" s="8">
        <v>2760</v>
      </c>
      <c r="C9" s="8">
        <v>450</v>
      </c>
      <c r="D9" s="1">
        <v>10015</v>
      </c>
      <c r="E9" s="1">
        <v>1200</v>
      </c>
      <c r="F9" s="1">
        <v>741</v>
      </c>
      <c r="G9" s="1">
        <v>1859</v>
      </c>
      <c r="H9" s="1">
        <v>14</v>
      </c>
      <c r="I9" s="28">
        <f t="shared" si="0"/>
        <v>14634</v>
      </c>
      <c r="K9">
        <f t="shared" si="1"/>
        <v>1214</v>
      </c>
    </row>
    <row r="10" spans="1:11" ht="15.75" x14ac:dyDescent="0.3">
      <c r="A10" s="30">
        <v>40725</v>
      </c>
      <c r="B10" s="8">
        <v>6127</v>
      </c>
      <c r="C10" s="8">
        <v>910</v>
      </c>
      <c r="D10" s="1">
        <v>23476</v>
      </c>
      <c r="E10" s="1">
        <v>2237</v>
      </c>
      <c r="F10" s="1">
        <v>1663</v>
      </c>
      <c r="G10" s="1">
        <v>4567</v>
      </c>
      <c r="H10" s="1">
        <v>12</v>
      </c>
      <c r="I10" s="28">
        <f t="shared" si="0"/>
        <v>34170</v>
      </c>
      <c r="K10">
        <f t="shared" si="1"/>
        <v>2249</v>
      </c>
    </row>
    <row r="11" spans="1:11" ht="15.75" x14ac:dyDescent="0.3">
      <c r="A11" s="30">
        <v>40756</v>
      </c>
      <c r="B11" s="8">
        <v>4679</v>
      </c>
      <c r="C11" s="8">
        <v>750</v>
      </c>
      <c r="D11" s="1">
        <v>17587</v>
      </c>
      <c r="E11" s="33">
        <v>2990</v>
      </c>
      <c r="F11" s="1">
        <v>1561</v>
      </c>
      <c r="G11" s="1">
        <v>2629</v>
      </c>
      <c r="H11" s="1">
        <v>26</v>
      </c>
      <c r="I11" s="28">
        <f t="shared" si="0"/>
        <v>24895</v>
      </c>
      <c r="J11" s="32"/>
      <c r="K11">
        <f t="shared" si="1"/>
        <v>3016</v>
      </c>
    </row>
    <row r="12" spans="1:11" ht="15.75" x14ac:dyDescent="0.3">
      <c r="A12" s="30">
        <v>40787</v>
      </c>
      <c r="B12" s="8">
        <v>2467</v>
      </c>
      <c r="C12" s="8">
        <v>359</v>
      </c>
      <c r="D12" s="1">
        <v>10299</v>
      </c>
      <c r="E12" s="1">
        <v>1196</v>
      </c>
      <c r="F12" s="1">
        <v>846</v>
      </c>
      <c r="G12" s="1">
        <v>2217</v>
      </c>
      <c r="H12" s="1">
        <v>12</v>
      </c>
      <c r="I12" s="28">
        <f t="shared" si="0"/>
        <v>14983</v>
      </c>
      <c r="K12">
        <f t="shared" si="1"/>
        <v>1208</v>
      </c>
    </row>
    <row r="13" spans="1:11" ht="15.75" x14ac:dyDescent="0.3">
      <c r="A13" s="30">
        <v>40817</v>
      </c>
      <c r="B13" s="8">
        <v>875</v>
      </c>
      <c r="C13" s="8">
        <v>113</v>
      </c>
      <c r="D13" s="1">
        <v>4646</v>
      </c>
      <c r="E13" s="1">
        <v>693</v>
      </c>
      <c r="F13" s="1">
        <v>348</v>
      </c>
      <c r="G13" s="1">
        <v>746</v>
      </c>
      <c r="H13" s="9">
        <v>6</v>
      </c>
      <c r="I13" s="28">
        <f t="shared" si="0"/>
        <v>6267</v>
      </c>
      <c r="K13">
        <f t="shared" si="1"/>
        <v>699</v>
      </c>
    </row>
    <row r="14" spans="1:11" ht="15.75" x14ac:dyDescent="0.3">
      <c r="A14" s="30">
        <v>40848</v>
      </c>
      <c r="B14" s="8">
        <v>362</v>
      </c>
      <c r="C14" s="8">
        <v>65</v>
      </c>
      <c r="D14" s="1">
        <v>1536</v>
      </c>
      <c r="E14" s="1">
        <v>293</v>
      </c>
      <c r="F14" s="1">
        <v>13</v>
      </c>
      <c r="G14" s="1">
        <v>186</v>
      </c>
      <c r="H14" s="1">
        <v>0</v>
      </c>
      <c r="I14" s="28">
        <f t="shared" si="0"/>
        <v>2084</v>
      </c>
      <c r="K14">
        <f t="shared" si="1"/>
        <v>293</v>
      </c>
    </row>
    <row r="15" spans="1:11" ht="15.75" x14ac:dyDescent="0.3">
      <c r="A15" s="31">
        <v>40878</v>
      </c>
      <c r="B15" s="10">
        <v>130</v>
      </c>
      <c r="C15" s="10">
        <v>19</v>
      </c>
      <c r="D15" s="4">
        <v>1456</v>
      </c>
      <c r="E15" s="4">
        <v>308</v>
      </c>
      <c r="F15" s="4">
        <v>6</v>
      </c>
      <c r="G15" s="4">
        <v>230</v>
      </c>
      <c r="H15" s="4">
        <v>0</v>
      </c>
      <c r="I15" s="28">
        <f t="shared" si="0"/>
        <v>1816</v>
      </c>
      <c r="J15" s="28">
        <f>SUM(I4:I15)</f>
        <v>123597</v>
      </c>
      <c r="K15">
        <f t="shared" si="1"/>
        <v>308</v>
      </c>
    </row>
    <row r="16" spans="1:11" ht="15.75" x14ac:dyDescent="0.3">
      <c r="A16" s="29">
        <v>40909</v>
      </c>
      <c r="B16" s="20">
        <v>75</v>
      </c>
      <c r="C16" s="20">
        <v>18</v>
      </c>
      <c r="D16" s="12">
        <v>1501</v>
      </c>
      <c r="E16" s="12">
        <v>282</v>
      </c>
      <c r="F16" s="12">
        <v>17</v>
      </c>
      <c r="G16" s="12">
        <v>341</v>
      </c>
      <c r="H16" s="12">
        <v>0</v>
      </c>
      <c r="I16" s="28">
        <f t="shared" si="0"/>
        <v>1917</v>
      </c>
      <c r="K16">
        <f t="shared" si="1"/>
        <v>282</v>
      </c>
    </row>
    <row r="17" spans="1:11" ht="15.75" x14ac:dyDescent="0.3">
      <c r="A17" s="30">
        <v>40940</v>
      </c>
      <c r="B17" s="8">
        <v>177</v>
      </c>
      <c r="C17" s="8">
        <v>42</v>
      </c>
      <c r="D17" s="1">
        <v>1897</v>
      </c>
      <c r="E17" s="1">
        <v>315</v>
      </c>
      <c r="F17" s="1">
        <v>21</v>
      </c>
      <c r="G17" s="1">
        <v>191</v>
      </c>
      <c r="H17" s="1">
        <v>0</v>
      </c>
      <c r="I17" s="28">
        <f t="shared" si="0"/>
        <v>2265</v>
      </c>
      <c r="K17">
        <f t="shared" si="1"/>
        <v>315</v>
      </c>
    </row>
    <row r="18" spans="1:11" ht="15.75" x14ac:dyDescent="0.3">
      <c r="A18" s="30">
        <v>40969</v>
      </c>
      <c r="B18" s="8">
        <v>135</v>
      </c>
      <c r="C18" s="8">
        <v>38</v>
      </c>
      <c r="D18" s="1">
        <v>1997</v>
      </c>
      <c r="E18" s="1">
        <v>257</v>
      </c>
      <c r="F18" s="1">
        <v>18</v>
      </c>
      <c r="G18" s="1">
        <v>0</v>
      </c>
      <c r="H18" s="1">
        <v>0</v>
      </c>
      <c r="I18" s="28">
        <f t="shared" si="0"/>
        <v>2132</v>
      </c>
      <c r="K18">
        <f t="shared" si="1"/>
        <v>257</v>
      </c>
    </row>
    <row r="19" spans="1:11" ht="15.75" x14ac:dyDescent="0.3">
      <c r="A19" s="30">
        <v>41000</v>
      </c>
      <c r="B19" s="8">
        <v>803</v>
      </c>
      <c r="C19" s="8">
        <v>173</v>
      </c>
      <c r="D19" s="1">
        <v>5206</v>
      </c>
      <c r="E19" s="1">
        <v>435</v>
      </c>
      <c r="F19" s="1">
        <v>135</v>
      </c>
      <c r="G19" s="1">
        <v>0</v>
      </c>
      <c r="H19" s="9">
        <v>0</v>
      </c>
      <c r="I19" s="28">
        <f t="shared" si="0"/>
        <v>6009</v>
      </c>
      <c r="K19">
        <f t="shared" si="1"/>
        <v>435</v>
      </c>
    </row>
    <row r="20" spans="1:11" ht="15.75" x14ac:dyDescent="0.3">
      <c r="A20" s="30">
        <v>41030</v>
      </c>
      <c r="B20" s="8">
        <v>2696</v>
      </c>
      <c r="C20" s="8">
        <v>463</v>
      </c>
      <c r="D20" s="1">
        <v>8894</v>
      </c>
      <c r="E20" s="1">
        <v>818</v>
      </c>
      <c r="F20" s="1">
        <v>517</v>
      </c>
      <c r="G20" s="1">
        <v>2484</v>
      </c>
      <c r="H20" s="1">
        <v>0</v>
      </c>
      <c r="I20" s="28">
        <f t="shared" si="0"/>
        <v>14074</v>
      </c>
      <c r="K20">
        <f t="shared" si="1"/>
        <v>818</v>
      </c>
    </row>
    <row r="21" spans="1:11" ht="15.75" x14ac:dyDescent="0.3">
      <c r="A21" s="30">
        <v>41061</v>
      </c>
      <c r="B21" s="8">
        <v>2974</v>
      </c>
      <c r="C21" s="8">
        <v>543</v>
      </c>
      <c r="D21" s="1">
        <v>12314</v>
      </c>
      <c r="E21" s="1">
        <v>1332</v>
      </c>
      <c r="F21" s="1">
        <v>996</v>
      </c>
      <c r="G21" s="1">
        <v>2576</v>
      </c>
      <c r="H21" s="1">
        <v>0</v>
      </c>
      <c r="I21" s="28">
        <f t="shared" si="0"/>
        <v>17864</v>
      </c>
      <c r="K21">
        <f t="shared" si="1"/>
        <v>1332</v>
      </c>
    </row>
    <row r="22" spans="1:11" ht="15.75" x14ac:dyDescent="0.3">
      <c r="A22" s="30">
        <v>41091</v>
      </c>
      <c r="B22" s="8">
        <v>3274</v>
      </c>
      <c r="C22" s="8">
        <v>605</v>
      </c>
      <c r="D22" s="1">
        <v>18809</v>
      </c>
      <c r="E22" s="1">
        <v>1735</v>
      </c>
      <c r="F22" s="1">
        <v>1391</v>
      </c>
      <c r="G22" s="1">
        <v>2889</v>
      </c>
      <c r="H22" s="1">
        <v>0</v>
      </c>
      <c r="I22" s="28">
        <f t="shared" si="0"/>
        <v>24972</v>
      </c>
      <c r="K22">
        <f t="shared" si="1"/>
        <v>1735</v>
      </c>
    </row>
    <row r="23" spans="1:11" ht="15.75" x14ac:dyDescent="0.3">
      <c r="A23" s="30">
        <v>41122</v>
      </c>
      <c r="B23" s="8">
        <v>3880</v>
      </c>
      <c r="C23" s="8">
        <v>688</v>
      </c>
      <c r="D23" s="1">
        <v>14616</v>
      </c>
      <c r="E23" s="1">
        <v>1545</v>
      </c>
      <c r="F23" s="1">
        <v>1237</v>
      </c>
      <c r="G23" s="1">
        <v>2502</v>
      </c>
      <c r="H23" s="1">
        <v>19</v>
      </c>
      <c r="I23" s="28">
        <f t="shared" si="0"/>
        <v>20998</v>
      </c>
      <c r="K23">
        <f t="shared" si="1"/>
        <v>1564</v>
      </c>
    </row>
    <row r="24" spans="1:11" ht="15.75" x14ac:dyDescent="0.3">
      <c r="A24" s="30">
        <v>41153</v>
      </c>
      <c r="B24" s="8">
        <v>2503</v>
      </c>
      <c r="C24" s="8">
        <v>406</v>
      </c>
      <c r="D24" s="1">
        <v>12019</v>
      </c>
      <c r="E24" s="1">
        <v>1323</v>
      </c>
      <c r="F24" s="1">
        <v>903</v>
      </c>
      <c r="G24" s="1">
        <v>2662</v>
      </c>
      <c r="H24" s="1">
        <v>18</v>
      </c>
      <c r="I24" s="28">
        <f t="shared" si="0"/>
        <v>17184</v>
      </c>
      <c r="K24">
        <f t="shared" si="1"/>
        <v>1341</v>
      </c>
    </row>
    <row r="25" spans="1:11" ht="15.75" x14ac:dyDescent="0.3">
      <c r="A25" s="30">
        <v>41183</v>
      </c>
      <c r="B25" s="8">
        <v>240</v>
      </c>
      <c r="C25" s="8">
        <v>210</v>
      </c>
      <c r="D25" s="1">
        <v>3558</v>
      </c>
      <c r="E25" s="1">
        <v>496</v>
      </c>
      <c r="F25" s="1">
        <v>255</v>
      </c>
      <c r="G25" s="1">
        <v>488</v>
      </c>
      <c r="H25" s="9">
        <v>2</v>
      </c>
      <c r="I25" s="28">
        <f t="shared" si="0"/>
        <v>4286</v>
      </c>
      <c r="K25">
        <f t="shared" si="1"/>
        <v>498</v>
      </c>
    </row>
    <row r="26" spans="1:11" ht="15.75" x14ac:dyDescent="0.3">
      <c r="A26" s="30">
        <v>41214</v>
      </c>
      <c r="B26" s="8">
        <v>281</v>
      </c>
      <c r="C26" s="8">
        <v>55</v>
      </c>
      <c r="D26" s="1">
        <v>2220</v>
      </c>
      <c r="E26" s="1">
        <v>329</v>
      </c>
      <c r="F26" s="1">
        <v>53</v>
      </c>
      <c r="G26" s="1">
        <v>544</v>
      </c>
      <c r="H26" s="1">
        <v>4</v>
      </c>
      <c r="I26" s="28">
        <f t="shared" si="0"/>
        <v>3045</v>
      </c>
      <c r="K26">
        <f t="shared" si="1"/>
        <v>333</v>
      </c>
    </row>
    <row r="27" spans="1:11" ht="15.75" x14ac:dyDescent="0.3">
      <c r="A27" s="31">
        <v>41244</v>
      </c>
      <c r="B27" s="10">
        <v>84</v>
      </c>
      <c r="C27" s="10">
        <v>21</v>
      </c>
      <c r="D27" s="4">
        <v>1952</v>
      </c>
      <c r="E27" s="4">
        <v>217</v>
      </c>
      <c r="F27" s="4">
        <v>3</v>
      </c>
      <c r="G27" s="4">
        <v>354</v>
      </c>
      <c r="H27" s="4">
        <v>1</v>
      </c>
      <c r="I27" s="28">
        <f t="shared" si="0"/>
        <v>2390</v>
      </c>
      <c r="J27" s="28">
        <f>SUM(I16:I27)</f>
        <v>117136</v>
      </c>
      <c r="K27">
        <f t="shared" si="1"/>
        <v>218</v>
      </c>
    </row>
    <row r="28" spans="1:11" ht="15.75" x14ac:dyDescent="0.3">
      <c r="A28" s="29">
        <v>41275</v>
      </c>
      <c r="B28" s="20">
        <v>30</v>
      </c>
      <c r="C28" s="20">
        <v>14</v>
      </c>
      <c r="D28" s="12">
        <v>1639</v>
      </c>
      <c r="E28" s="12">
        <v>233</v>
      </c>
      <c r="F28" s="12">
        <v>16</v>
      </c>
      <c r="G28" s="12">
        <v>397</v>
      </c>
      <c r="H28" s="12">
        <v>1</v>
      </c>
      <c r="I28" s="28">
        <f t="shared" si="0"/>
        <v>2066</v>
      </c>
      <c r="K28">
        <f t="shared" si="1"/>
        <v>234</v>
      </c>
    </row>
    <row r="29" spans="1:11" ht="15.75" x14ac:dyDescent="0.3">
      <c r="A29" s="30">
        <v>41306</v>
      </c>
      <c r="B29" s="8">
        <v>60</v>
      </c>
      <c r="C29" s="8">
        <v>26</v>
      </c>
      <c r="D29" s="1">
        <v>1856</v>
      </c>
      <c r="E29" s="1">
        <v>246</v>
      </c>
      <c r="F29" s="1">
        <v>17</v>
      </c>
      <c r="G29" s="1">
        <v>491</v>
      </c>
      <c r="H29" s="1">
        <v>5</v>
      </c>
      <c r="I29" s="28">
        <f t="shared" si="0"/>
        <v>2407</v>
      </c>
      <c r="K29">
        <f t="shared" si="1"/>
        <v>251</v>
      </c>
    </row>
    <row r="30" spans="1:11" ht="15.75" x14ac:dyDescent="0.3">
      <c r="A30" s="30">
        <v>41334</v>
      </c>
      <c r="B30" s="8">
        <v>442</v>
      </c>
      <c r="C30" s="8">
        <v>94</v>
      </c>
      <c r="D30" s="1">
        <v>4659</v>
      </c>
      <c r="E30" s="1">
        <v>783</v>
      </c>
      <c r="F30" s="1">
        <v>79</v>
      </c>
      <c r="G30" s="1">
        <v>0</v>
      </c>
      <c r="H30" s="1">
        <v>0</v>
      </c>
      <c r="I30" s="28">
        <f t="shared" si="0"/>
        <v>5101</v>
      </c>
      <c r="K30">
        <f t="shared" si="1"/>
        <v>783</v>
      </c>
    </row>
    <row r="31" spans="1:11" ht="15.75" x14ac:dyDescent="0.3">
      <c r="A31" s="30">
        <v>41365</v>
      </c>
      <c r="B31" s="8">
        <v>1031</v>
      </c>
      <c r="C31" s="8">
        <v>149</v>
      </c>
      <c r="D31" s="1">
        <v>6236</v>
      </c>
      <c r="E31" s="1">
        <v>756</v>
      </c>
      <c r="F31" s="1">
        <v>195</v>
      </c>
      <c r="G31" s="1">
        <v>899</v>
      </c>
      <c r="H31" s="9">
        <v>3</v>
      </c>
      <c r="I31" s="28">
        <f t="shared" si="0"/>
        <v>8166</v>
      </c>
      <c r="K31">
        <f t="shared" si="1"/>
        <v>759</v>
      </c>
    </row>
    <row r="32" spans="1:11" ht="15.75" x14ac:dyDescent="0.3">
      <c r="A32" s="30">
        <v>41395</v>
      </c>
      <c r="B32" s="8">
        <v>3069</v>
      </c>
      <c r="C32" s="8">
        <v>488</v>
      </c>
      <c r="D32" s="1">
        <v>10252</v>
      </c>
      <c r="E32" s="1">
        <v>1204</v>
      </c>
      <c r="F32" s="1">
        <v>543</v>
      </c>
      <c r="G32" s="1">
        <v>2472</v>
      </c>
      <c r="H32" s="1">
        <v>19</v>
      </c>
      <c r="I32" s="28">
        <f t="shared" si="0"/>
        <v>15793</v>
      </c>
      <c r="K32">
        <f t="shared" si="1"/>
        <v>1223</v>
      </c>
    </row>
    <row r="33" spans="1:11" ht="15.75" x14ac:dyDescent="0.3">
      <c r="A33" s="30">
        <v>41426</v>
      </c>
      <c r="B33" s="8">
        <v>789</v>
      </c>
      <c r="C33" s="8">
        <v>157</v>
      </c>
      <c r="D33" s="1">
        <v>13975</v>
      </c>
      <c r="E33" s="1">
        <v>1570</v>
      </c>
      <c r="F33" s="1">
        <v>1009</v>
      </c>
      <c r="G33" s="1">
        <v>3168</v>
      </c>
      <c r="H33" s="1">
        <v>25</v>
      </c>
      <c r="I33" s="28">
        <f t="shared" si="0"/>
        <v>17932</v>
      </c>
      <c r="K33">
        <f t="shared" si="1"/>
        <v>1595</v>
      </c>
    </row>
    <row r="34" spans="1:11" ht="15.75" x14ac:dyDescent="0.3">
      <c r="A34" s="30">
        <v>41456</v>
      </c>
      <c r="B34" s="8">
        <v>1596</v>
      </c>
      <c r="C34" s="8">
        <v>304</v>
      </c>
      <c r="D34" s="1">
        <v>17150</v>
      </c>
      <c r="E34" s="1">
        <v>1548</v>
      </c>
      <c r="F34" s="1">
        <v>1372</v>
      </c>
      <c r="G34" s="1">
        <v>3829</v>
      </c>
      <c r="H34" s="1">
        <v>22</v>
      </c>
      <c r="I34" s="28">
        <f t="shared" si="0"/>
        <v>22575</v>
      </c>
      <c r="K34">
        <f t="shared" si="1"/>
        <v>1570</v>
      </c>
    </row>
    <row r="35" spans="1:11" ht="15.75" x14ac:dyDescent="0.3">
      <c r="A35" s="30">
        <v>41487</v>
      </c>
      <c r="B35" s="8">
        <v>4784</v>
      </c>
      <c r="C35" s="8">
        <v>945</v>
      </c>
      <c r="D35" s="1">
        <v>15101</v>
      </c>
      <c r="E35" s="1">
        <v>1349</v>
      </c>
      <c r="F35" s="1">
        <v>1147</v>
      </c>
      <c r="G35" s="1">
        <v>2091</v>
      </c>
      <c r="H35" s="1">
        <v>12</v>
      </c>
      <c r="I35" s="28">
        <f t="shared" si="0"/>
        <v>21976</v>
      </c>
      <c r="K35">
        <f t="shared" si="1"/>
        <v>1361</v>
      </c>
    </row>
    <row r="36" spans="1:11" ht="15.75" x14ac:dyDescent="0.3">
      <c r="A36" s="30">
        <v>41518</v>
      </c>
      <c r="B36" s="8">
        <v>2027</v>
      </c>
      <c r="C36" s="8">
        <v>270</v>
      </c>
      <c r="D36" s="1">
        <v>1721</v>
      </c>
      <c r="E36" s="1">
        <v>947</v>
      </c>
      <c r="F36" s="1">
        <v>797</v>
      </c>
      <c r="G36" s="1">
        <v>2590</v>
      </c>
      <c r="H36" s="1">
        <v>23</v>
      </c>
      <c r="I36" s="28">
        <f t="shared" si="0"/>
        <v>6338</v>
      </c>
      <c r="K36">
        <f t="shared" si="1"/>
        <v>970</v>
      </c>
    </row>
    <row r="37" spans="1:11" ht="15.75" x14ac:dyDescent="0.3">
      <c r="A37" s="30">
        <v>41548</v>
      </c>
      <c r="B37" s="8">
        <v>108</v>
      </c>
      <c r="C37" s="8">
        <v>23</v>
      </c>
      <c r="D37" s="1">
        <v>1539</v>
      </c>
      <c r="E37" s="1">
        <v>233</v>
      </c>
      <c r="F37" s="1">
        <v>60</v>
      </c>
      <c r="G37" s="1">
        <v>222</v>
      </c>
      <c r="H37" s="9">
        <v>2</v>
      </c>
      <c r="I37" s="28">
        <f t="shared" si="0"/>
        <v>1869</v>
      </c>
      <c r="K37">
        <f t="shared" si="1"/>
        <v>235</v>
      </c>
    </row>
    <row r="38" spans="1:11" ht="15.75" x14ac:dyDescent="0.3">
      <c r="A38" s="30">
        <v>41579</v>
      </c>
      <c r="B38" s="8">
        <v>380</v>
      </c>
      <c r="C38" s="8">
        <v>78</v>
      </c>
      <c r="D38" s="1">
        <v>2261</v>
      </c>
      <c r="E38" s="1">
        <v>356</v>
      </c>
      <c r="F38" s="1">
        <v>34</v>
      </c>
      <c r="G38" s="1">
        <v>460</v>
      </c>
      <c r="H38" s="1">
        <v>0</v>
      </c>
      <c r="I38" s="28">
        <f t="shared" si="0"/>
        <v>3101</v>
      </c>
      <c r="K38">
        <f t="shared" si="1"/>
        <v>356</v>
      </c>
    </row>
    <row r="39" spans="1:11" ht="15.75" x14ac:dyDescent="0.3">
      <c r="A39" s="31">
        <v>41609</v>
      </c>
      <c r="B39" s="10">
        <v>65</v>
      </c>
      <c r="C39" s="10">
        <v>25</v>
      </c>
      <c r="D39" s="4">
        <v>1585</v>
      </c>
      <c r="E39" s="4">
        <v>229</v>
      </c>
      <c r="F39" s="4">
        <v>18</v>
      </c>
      <c r="G39" s="4">
        <v>131</v>
      </c>
      <c r="H39" s="4">
        <v>0</v>
      </c>
      <c r="I39" s="28">
        <f t="shared" si="0"/>
        <v>1781</v>
      </c>
      <c r="J39" s="28">
        <f>SUM(I28:I39)</f>
        <v>109105</v>
      </c>
      <c r="K39">
        <f t="shared" si="1"/>
        <v>229</v>
      </c>
    </row>
    <row r="40" spans="1:11" ht="15.75" x14ac:dyDescent="0.3">
      <c r="A40" s="29">
        <v>41640</v>
      </c>
      <c r="B40" s="20">
        <v>141</v>
      </c>
      <c r="C40" s="20">
        <v>43</v>
      </c>
      <c r="D40" s="12">
        <v>1751</v>
      </c>
      <c r="E40" s="12">
        <v>293</v>
      </c>
      <c r="F40" s="12">
        <v>29</v>
      </c>
      <c r="G40" s="12">
        <v>0</v>
      </c>
      <c r="H40" s="12">
        <v>0</v>
      </c>
      <c r="I40" s="28">
        <f t="shared" si="0"/>
        <v>1892</v>
      </c>
      <c r="K40">
        <f t="shared" si="1"/>
        <v>293</v>
      </c>
    </row>
    <row r="41" spans="1:11" ht="15.75" x14ac:dyDescent="0.3">
      <c r="A41" s="30">
        <v>41671</v>
      </c>
      <c r="B41" s="8">
        <v>374</v>
      </c>
      <c r="C41" s="8">
        <v>74</v>
      </c>
      <c r="D41" s="1">
        <v>2274</v>
      </c>
      <c r="E41" s="1">
        <v>486</v>
      </c>
      <c r="F41" s="1">
        <v>39</v>
      </c>
      <c r="G41" s="1">
        <v>0</v>
      </c>
      <c r="H41" s="1">
        <v>0</v>
      </c>
      <c r="I41" s="28">
        <f t="shared" si="0"/>
        <v>2648</v>
      </c>
      <c r="K41">
        <f t="shared" si="1"/>
        <v>486</v>
      </c>
    </row>
    <row r="42" spans="1:11" ht="15.75" x14ac:dyDescent="0.3">
      <c r="A42" s="30">
        <v>41699</v>
      </c>
      <c r="B42" s="8">
        <v>864</v>
      </c>
      <c r="C42" s="8">
        <v>142</v>
      </c>
      <c r="D42" s="1">
        <v>3566</v>
      </c>
      <c r="E42" s="1">
        <v>535</v>
      </c>
      <c r="F42" s="1">
        <v>90</v>
      </c>
      <c r="G42" s="1">
        <v>0</v>
      </c>
      <c r="H42" s="1">
        <v>0</v>
      </c>
      <c r="I42" s="28">
        <f t="shared" si="0"/>
        <v>4430</v>
      </c>
      <c r="K42">
        <f t="shared" si="1"/>
        <v>535</v>
      </c>
    </row>
    <row r="43" spans="1:11" ht="15.75" x14ac:dyDescent="0.3">
      <c r="A43" s="30">
        <v>41730</v>
      </c>
      <c r="B43" s="8">
        <v>1432</v>
      </c>
      <c r="C43" s="8">
        <v>219</v>
      </c>
      <c r="D43" s="1">
        <v>5562</v>
      </c>
      <c r="E43" s="1">
        <v>855</v>
      </c>
      <c r="F43" s="1">
        <v>203</v>
      </c>
      <c r="G43" s="1">
        <v>544</v>
      </c>
      <c r="H43" s="9">
        <v>0</v>
      </c>
      <c r="I43" s="28">
        <f t="shared" si="0"/>
        <v>7538</v>
      </c>
      <c r="K43">
        <f t="shared" si="1"/>
        <v>855</v>
      </c>
    </row>
    <row r="44" spans="1:11" ht="15.75" x14ac:dyDescent="0.3">
      <c r="A44" s="30">
        <v>41760</v>
      </c>
      <c r="B44" s="8">
        <v>2880</v>
      </c>
      <c r="C44" s="8">
        <v>522</v>
      </c>
      <c r="D44" s="1">
        <v>11394</v>
      </c>
      <c r="E44" s="1">
        <v>1457</v>
      </c>
      <c r="F44" s="1">
        <v>652</v>
      </c>
      <c r="G44" s="1">
        <v>2591</v>
      </c>
      <c r="H44" s="1">
        <v>0</v>
      </c>
      <c r="I44" s="28">
        <f t="shared" si="0"/>
        <v>16865</v>
      </c>
      <c r="K44">
        <f t="shared" si="1"/>
        <v>1457</v>
      </c>
    </row>
    <row r="45" spans="1:11" ht="15.75" x14ac:dyDescent="0.3">
      <c r="A45" s="30">
        <v>41791</v>
      </c>
      <c r="B45" s="8">
        <v>2195</v>
      </c>
      <c r="C45" s="8">
        <v>390</v>
      </c>
      <c r="D45" s="1">
        <v>14729</v>
      </c>
      <c r="E45" s="1">
        <v>1807</v>
      </c>
      <c r="F45" s="1">
        <v>1056</v>
      </c>
      <c r="G45" s="1">
        <v>3307</v>
      </c>
      <c r="H45" s="1">
        <v>0</v>
      </c>
      <c r="I45" s="28">
        <f t="shared" si="0"/>
        <v>20231</v>
      </c>
      <c r="K45">
        <f t="shared" si="1"/>
        <v>1807</v>
      </c>
    </row>
    <row r="46" spans="1:11" ht="15.75" x14ac:dyDescent="0.3">
      <c r="A46" s="30">
        <v>41821</v>
      </c>
      <c r="B46" s="8">
        <v>6045</v>
      </c>
      <c r="C46" s="8">
        <v>835</v>
      </c>
      <c r="D46" s="1">
        <v>22506</v>
      </c>
      <c r="E46" s="1">
        <v>2009</v>
      </c>
      <c r="F46" s="1">
        <v>1169</v>
      </c>
      <c r="G46" s="1">
        <v>4398</v>
      </c>
      <c r="H46" s="1">
        <v>0</v>
      </c>
      <c r="I46" s="28">
        <f t="shared" si="0"/>
        <v>32949</v>
      </c>
      <c r="K46">
        <f t="shared" si="1"/>
        <v>2009</v>
      </c>
    </row>
    <row r="47" spans="1:11" ht="15.75" x14ac:dyDescent="0.3">
      <c r="A47" s="30">
        <v>41852</v>
      </c>
      <c r="B47" s="8">
        <v>3958</v>
      </c>
      <c r="C47" s="8">
        <v>794</v>
      </c>
      <c r="D47" s="1">
        <v>20465</v>
      </c>
      <c r="E47" s="1">
        <v>2106</v>
      </c>
      <c r="F47" s="1">
        <v>1227</v>
      </c>
      <c r="G47" s="1">
        <v>5214</v>
      </c>
      <c r="H47" s="1">
        <v>10</v>
      </c>
      <c r="I47" s="28">
        <f t="shared" si="0"/>
        <v>29637</v>
      </c>
      <c r="K47">
        <f t="shared" si="1"/>
        <v>2116</v>
      </c>
    </row>
    <row r="48" spans="1:11" ht="15.75" x14ac:dyDescent="0.3">
      <c r="A48" s="30">
        <v>41883</v>
      </c>
      <c r="B48" s="8">
        <v>1228</v>
      </c>
      <c r="C48" s="8">
        <v>234</v>
      </c>
      <c r="D48" s="1">
        <v>11303</v>
      </c>
      <c r="E48" s="1">
        <v>1314</v>
      </c>
      <c r="F48" s="1">
        <v>792</v>
      </c>
      <c r="G48" s="1">
        <v>2348</v>
      </c>
      <c r="H48" s="1">
        <v>15</v>
      </c>
      <c r="I48" s="28">
        <f t="shared" si="0"/>
        <v>14879</v>
      </c>
      <c r="K48">
        <f t="shared" si="1"/>
        <v>1329</v>
      </c>
    </row>
    <row r="49" spans="1:11" ht="15.75" x14ac:dyDescent="0.3">
      <c r="A49" s="30">
        <v>41913</v>
      </c>
      <c r="B49" s="8">
        <v>964</v>
      </c>
      <c r="C49" s="8">
        <v>186</v>
      </c>
      <c r="D49" s="1">
        <v>5991</v>
      </c>
      <c r="E49" s="1">
        <v>964</v>
      </c>
      <c r="F49" s="1">
        <v>581</v>
      </c>
      <c r="G49" s="1">
        <v>849</v>
      </c>
      <c r="H49" s="9">
        <v>47</v>
      </c>
      <c r="I49" s="28">
        <f t="shared" si="0"/>
        <v>7804</v>
      </c>
      <c r="K49">
        <f t="shared" si="1"/>
        <v>1011</v>
      </c>
    </row>
    <row r="50" spans="1:11" ht="15.75" x14ac:dyDescent="0.3">
      <c r="A50" s="30">
        <v>41944</v>
      </c>
      <c r="B50" s="8">
        <v>657</v>
      </c>
      <c r="C50" s="8">
        <v>78</v>
      </c>
      <c r="D50" s="1">
        <v>3539</v>
      </c>
      <c r="E50" s="1">
        <v>701</v>
      </c>
      <c r="F50" s="1">
        <v>60</v>
      </c>
      <c r="G50" s="1">
        <v>158</v>
      </c>
      <c r="H50" s="1">
        <v>0</v>
      </c>
      <c r="I50" s="28">
        <f t="shared" si="0"/>
        <v>4354</v>
      </c>
      <c r="K50">
        <f t="shared" si="1"/>
        <v>701</v>
      </c>
    </row>
    <row r="51" spans="1:11" ht="15.75" x14ac:dyDescent="0.3">
      <c r="A51" s="31">
        <v>41974</v>
      </c>
      <c r="B51" s="10">
        <v>69</v>
      </c>
      <c r="C51" s="10">
        <v>34</v>
      </c>
      <c r="D51" s="4">
        <v>1951</v>
      </c>
      <c r="E51" s="4">
        <v>305</v>
      </c>
      <c r="F51" s="4">
        <v>19</v>
      </c>
      <c r="G51" s="4">
        <v>250</v>
      </c>
      <c r="H51" s="4">
        <v>0</v>
      </c>
      <c r="I51" s="28">
        <f t="shared" si="0"/>
        <v>2270</v>
      </c>
      <c r="J51">
        <f>+SUM(I40:I51)</f>
        <v>145497</v>
      </c>
      <c r="K51">
        <f t="shared" si="1"/>
        <v>305</v>
      </c>
    </row>
    <row r="52" spans="1:11" ht="15.75" x14ac:dyDescent="0.3">
      <c r="A52" s="29">
        <v>42005</v>
      </c>
      <c r="B52" s="20">
        <v>169</v>
      </c>
      <c r="C52" s="20">
        <v>59</v>
      </c>
      <c r="D52" s="12">
        <v>2100</v>
      </c>
      <c r="E52" s="12">
        <v>528</v>
      </c>
      <c r="F52" s="12">
        <v>34</v>
      </c>
      <c r="G52" s="12">
        <v>451</v>
      </c>
      <c r="H52" s="12">
        <v>5</v>
      </c>
      <c r="I52" s="28">
        <f t="shared" si="0"/>
        <v>2720</v>
      </c>
      <c r="K52">
        <f t="shared" si="1"/>
        <v>533</v>
      </c>
    </row>
    <row r="53" spans="1:11" ht="15.75" x14ac:dyDescent="0.3">
      <c r="A53" s="30">
        <v>42036</v>
      </c>
      <c r="B53" s="8">
        <v>215</v>
      </c>
      <c r="C53" s="8">
        <v>69</v>
      </c>
      <c r="D53" s="1">
        <v>1840</v>
      </c>
      <c r="E53" s="1">
        <v>400</v>
      </c>
      <c r="F53" s="1">
        <v>22</v>
      </c>
      <c r="G53" s="1">
        <v>502</v>
      </c>
      <c r="H53" s="1">
        <v>1</v>
      </c>
      <c r="I53" s="28">
        <f t="shared" si="0"/>
        <v>2557</v>
      </c>
      <c r="K53">
        <f t="shared" si="1"/>
        <v>401</v>
      </c>
    </row>
    <row r="54" spans="1:11" ht="15.75" x14ac:dyDescent="0.3">
      <c r="A54" s="30">
        <v>42064</v>
      </c>
      <c r="B54" s="8">
        <v>727</v>
      </c>
      <c r="C54" s="8">
        <v>183</v>
      </c>
      <c r="D54" s="1">
        <v>5027</v>
      </c>
      <c r="E54" s="1">
        <v>732</v>
      </c>
      <c r="F54" s="1">
        <v>172</v>
      </c>
      <c r="G54" s="1">
        <v>1146</v>
      </c>
      <c r="H54" s="1">
        <v>0</v>
      </c>
      <c r="I54" s="28">
        <f t="shared" si="0"/>
        <v>6900</v>
      </c>
      <c r="K54">
        <f t="shared" si="1"/>
        <v>732</v>
      </c>
    </row>
    <row r="55" spans="1:11" ht="15.75" x14ac:dyDescent="0.3">
      <c r="A55" s="30">
        <v>42095</v>
      </c>
      <c r="B55" s="8">
        <v>1126</v>
      </c>
      <c r="C55" s="8">
        <v>276</v>
      </c>
      <c r="D55" s="1">
        <v>5692</v>
      </c>
      <c r="E55" s="1">
        <v>829</v>
      </c>
      <c r="F55" s="1">
        <v>241</v>
      </c>
      <c r="G55" s="1">
        <v>1077</v>
      </c>
      <c r="H55" s="9">
        <v>0</v>
      </c>
      <c r="I55" s="28">
        <f t="shared" si="0"/>
        <v>7895</v>
      </c>
      <c r="K55">
        <f t="shared" si="1"/>
        <v>829</v>
      </c>
    </row>
    <row r="56" spans="1:11" ht="15.75" x14ac:dyDescent="0.3">
      <c r="A56" s="30">
        <v>42125</v>
      </c>
      <c r="B56" s="8">
        <v>2096</v>
      </c>
      <c r="C56" s="8">
        <v>394</v>
      </c>
      <c r="D56" s="1">
        <v>7397</v>
      </c>
      <c r="E56" s="1">
        <v>1043</v>
      </c>
      <c r="F56" s="1">
        <v>300</v>
      </c>
      <c r="G56" s="1">
        <v>1761</v>
      </c>
      <c r="H56" s="1">
        <v>315</v>
      </c>
      <c r="I56" s="28">
        <f t="shared" si="0"/>
        <v>11254</v>
      </c>
      <c r="K56">
        <f t="shared" si="1"/>
        <v>1358</v>
      </c>
    </row>
    <row r="57" spans="1:11" ht="15.75" x14ac:dyDescent="0.3">
      <c r="A57" s="30">
        <v>42156</v>
      </c>
      <c r="B57" s="8">
        <v>3047</v>
      </c>
      <c r="C57" s="8">
        <v>446</v>
      </c>
      <c r="D57" s="1">
        <v>12643</v>
      </c>
      <c r="E57" s="1">
        <v>1568</v>
      </c>
      <c r="F57" s="1">
        <v>719</v>
      </c>
      <c r="G57" s="1">
        <v>2437</v>
      </c>
      <c r="H57" s="1">
        <v>0</v>
      </c>
      <c r="I57" s="28">
        <f t="shared" si="0"/>
        <v>18127</v>
      </c>
      <c r="K57">
        <f t="shared" si="1"/>
        <v>1568</v>
      </c>
    </row>
    <row r="58" spans="1:11" ht="15.75" x14ac:dyDescent="0.3">
      <c r="A58" s="30">
        <v>42186</v>
      </c>
      <c r="B58" s="8">
        <v>4989</v>
      </c>
      <c r="C58" s="8">
        <v>854</v>
      </c>
      <c r="D58" s="1">
        <v>19174</v>
      </c>
      <c r="E58" s="1">
        <v>1724</v>
      </c>
      <c r="F58" s="1">
        <v>1071</v>
      </c>
      <c r="G58" s="1">
        <v>5784</v>
      </c>
      <c r="H58" s="1">
        <v>1643</v>
      </c>
      <c r="I58" s="28">
        <f t="shared" si="0"/>
        <v>29947</v>
      </c>
      <c r="K58">
        <f t="shared" si="1"/>
        <v>3367</v>
      </c>
    </row>
    <row r="59" spans="1:11" ht="15.75" x14ac:dyDescent="0.3">
      <c r="A59" s="30">
        <v>42217</v>
      </c>
      <c r="B59" s="8">
        <v>3711</v>
      </c>
      <c r="C59" s="8">
        <v>945</v>
      </c>
      <c r="D59" s="1">
        <v>38145</v>
      </c>
      <c r="E59" s="1">
        <v>2160</v>
      </c>
      <c r="F59" s="1">
        <v>1096</v>
      </c>
      <c r="G59" s="1">
        <v>4543</v>
      </c>
      <c r="H59" s="1">
        <v>1745</v>
      </c>
      <c r="I59" s="28">
        <f t="shared" si="0"/>
        <v>46399</v>
      </c>
      <c r="K59">
        <f t="shared" si="1"/>
        <v>3905</v>
      </c>
    </row>
    <row r="60" spans="1:11" ht="15.75" x14ac:dyDescent="0.3">
      <c r="A60" s="30">
        <v>42248</v>
      </c>
      <c r="B60" s="8">
        <v>1397</v>
      </c>
      <c r="C60" s="8">
        <v>64</v>
      </c>
      <c r="D60" s="1">
        <v>13462</v>
      </c>
      <c r="E60" s="1">
        <v>1707</v>
      </c>
      <c r="F60" s="1">
        <v>771</v>
      </c>
      <c r="G60" s="1">
        <v>4371</v>
      </c>
      <c r="H60" s="1">
        <v>1447</v>
      </c>
      <c r="I60" s="28">
        <f t="shared" si="0"/>
        <v>19230</v>
      </c>
      <c r="K60">
        <f t="shared" si="1"/>
        <v>3154</v>
      </c>
    </row>
    <row r="61" spans="1:11" ht="15.75" x14ac:dyDescent="0.3">
      <c r="A61" s="30">
        <v>42278</v>
      </c>
      <c r="B61" s="8">
        <v>634</v>
      </c>
      <c r="C61" s="8">
        <v>64</v>
      </c>
      <c r="D61" s="1">
        <v>5736</v>
      </c>
      <c r="E61" s="1">
        <v>1026</v>
      </c>
      <c r="F61" s="1">
        <v>294</v>
      </c>
      <c r="G61" s="1">
        <v>1650</v>
      </c>
      <c r="H61" s="9">
        <v>565</v>
      </c>
      <c r="I61" s="28">
        <f t="shared" si="0"/>
        <v>8020</v>
      </c>
      <c r="K61">
        <f t="shared" si="1"/>
        <v>1591</v>
      </c>
    </row>
    <row r="62" spans="1:11" ht="15.75" x14ac:dyDescent="0.3">
      <c r="A62" s="30">
        <v>42309</v>
      </c>
      <c r="B62" s="8">
        <v>693</v>
      </c>
      <c r="C62" s="8">
        <v>100</v>
      </c>
      <c r="D62" s="1">
        <v>3157</v>
      </c>
      <c r="E62" s="1">
        <v>544</v>
      </c>
      <c r="F62" s="1">
        <v>66</v>
      </c>
      <c r="G62" s="1">
        <v>837</v>
      </c>
      <c r="H62" s="1">
        <v>317</v>
      </c>
      <c r="I62" s="28">
        <f t="shared" si="0"/>
        <v>4687</v>
      </c>
      <c r="K62">
        <f t="shared" si="1"/>
        <v>861</v>
      </c>
    </row>
    <row r="63" spans="1:11" ht="15.75" x14ac:dyDescent="0.3">
      <c r="A63" s="31">
        <v>42339</v>
      </c>
      <c r="B63" s="10">
        <v>134</v>
      </c>
      <c r="C63" s="10">
        <v>41</v>
      </c>
      <c r="D63" s="4">
        <v>3016</v>
      </c>
      <c r="E63" s="4">
        <v>507</v>
      </c>
      <c r="F63" s="4">
        <v>27</v>
      </c>
      <c r="G63" s="4">
        <v>411</v>
      </c>
      <c r="H63" s="4">
        <v>170</v>
      </c>
      <c r="I63" s="28">
        <f t="shared" si="0"/>
        <v>3561</v>
      </c>
      <c r="J63" s="28">
        <f>SUM(I52:I63)</f>
        <v>161297</v>
      </c>
      <c r="K63">
        <f t="shared" si="1"/>
        <v>677</v>
      </c>
    </row>
    <row r="64" spans="1:11" ht="15.75" x14ac:dyDescent="0.3">
      <c r="A64" s="29">
        <v>42370</v>
      </c>
      <c r="B64" s="20">
        <v>96</v>
      </c>
      <c r="C64" s="20">
        <v>36</v>
      </c>
      <c r="D64" s="12">
        <v>3195</v>
      </c>
      <c r="E64" s="12">
        <v>413</v>
      </c>
      <c r="F64" s="12">
        <v>2</v>
      </c>
      <c r="G64" s="12">
        <v>859</v>
      </c>
      <c r="H64" s="12">
        <v>89</v>
      </c>
      <c r="I64" s="28">
        <f t="shared" si="0"/>
        <v>4150</v>
      </c>
      <c r="K64">
        <f t="shared" si="1"/>
        <v>502</v>
      </c>
    </row>
    <row r="65" spans="1:11" ht="15.75" x14ac:dyDescent="0.3">
      <c r="A65" s="30">
        <v>42401</v>
      </c>
      <c r="B65" s="8">
        <v>177</v>
      </c>
      <c r="C65" s="8">
        <v>65</v>
      </c>
      <c r="D65" s="1">
        <v>4042</v>
      </c>
      <c r="E65" s="1">
        <v>537</v>
      </c>
      <c r="F65" s="1">
        <v>52</v>
      </c>
      <c r="G65" s="1">
        <v>1652</v>
      </c>
      <c r="H65" s="1">
        <v>0</v>
      </c>
      <c r="I65" s="28">
        <f t="shared" si="0"/>
        <v>5871</v>
      </c>
      <c r="K65">
        <f t="shared" si="1"/>
        <v>537</v>
      </c>
    </row>
    <row r="66" spans="1:11" ht="15.75" x14ac:dyDescent="0.3">
      <c r="A66" s="30">
        <v>42430</v>
      </c>
      <c r="B66" s="8">
        <v>379</v>
      </c>
      <c r="C66" s="8">
        <v>229</v>
      </c>
      <c r="D66" s="1">
        <v>5061</v>
      </c>
      <c r="E66" s="1">
        <v>782</v>
      </c>
      <c r="F66" s="1">
        <v>101</v>
      </c>
      <c r="G66" s="1">
        <v>1962</v>
      </c>
      <c r="H66" s="1">
        <v>0</v>
      </c>
      <c r="I66" s="28">
        <f t="shared" si="0"/>
        <v>7402</v>
      </c>
      <c r="K66">
        <f t="shared" si="1"/>
        <v>782</v>
      </c>
    </row>
    <row r="67" spans="1:11" ht="15.75" x14ac:dyDescent="0.3">
      <c r="A67" s="30">
        <v>42461</v>
      </c>
      <c r="B67" s="8">
        <v>1623</v>
      </c>
      <c r="C67" s="8">
        <v>458</v>
      </c>
      <c r="D67" s="1">
        <v>4932</v>
      </c>
      <c r="E67" s="1">
        <v>747</v>
      </c>
      <c r="F67" s="1">
        <v>121</v>
      </c>
      <c r="G67" s="1">
        <v>2835</v>
      </c>
      <c r="H67" s="9">
        <v>0</v>
      </c>
      <c r="I67" s="28">
        <f t="shared" si="0"/>
        <v>9390</v>
      </c>
      <c r="K67">
        <f t="shared" si="1"/>
        <v>747</v>
      </c>
    </row>
    <row r="68" spans="1:11" ht="15.75" x14ac:dyDescent="0.3">
      <c r="A68" s="30">
        <v>42491</v>
      </c>
      <c r="B68" s="8">
        <v>2353</v>
      </c>
      <c r="C68" s="8">
        <v>500</v>
      </c>
      <c r="D68" s="1">
        <v>8106</v>
      </c>
      <c r="E68" s="1">
        <v>1010</v>
      </c>
      <c r="F68" s="1">
        <v>1088</v>
      </c>
      <c r="G68" s="1">
        <v>3199</v>
      </c>
      <c r="H68" s="1">
        <v>0</v>
      </c>
      <c r="I68" s="28">
        <f t="shared" si="0"/>
        <v>13658</v>
      </c>
      <c r="K68">
        <f t="shared" si="1"/>
        <v>1010</v>
      </c>
    </row>
    <row r="69" spans="1:11" ht="15.75" x14ac:dyDescent="0.3">
      <c r="A69" s="30">
        <v>42522</v>
      </c>
      <c r="B69" s="8">
        <v>3349</v>
      </c>
      <c r="C69" s="8">
        <v>743</v>
      </c>
      <c r="D69" s="1">
        <v>14993</v>
      </c>
      <c r="E69" s="1">
        <v>1903</v>
      </c>
      <c r="F69" s="1">
        <v>917</v>
      </c>
      <c r="G69" s="1">
        <v>5888</v>
      </c>
      <c r="H69" s="1">
        <v>1</v>
      </c>
      <c r="I69" s="28">
        <f t="shared" ref="I69:I99" si="2">SUM(B69+D69+G69)</f>
        <v>24230</v>
      </c>
      <c r="K69">
        <f t="shared" ref="K69:K99" si="3">SUM(E69+H69)</f>
        <v>1904</v>
      </c>
    </row>
    <row r="70" spans="1:11" ht="15.75" x14ac:dyDescent="0.3">
      <c r="A70" s="30">
        <v>42552</v>
      </c>
      <c r="B70" s="8">
        <v>4926</v>
      </c>
      <c r="C70" s="8">
        <v>826</v>
      </c>
      <c r="D70" s="1">
        <v>15296</v>
      </c>
      <c r="E70" s="1">
        <v>1370</v>
      </c>
      <c r="F70" s="1">
        <v>819</v>
      </c>
      <c r="G70" s="1">
        <v>5587</v>
      </c>
      <c r="H70" s="1">
        <v>5</v>
      </c>
      <c r="I70" s="28">
        <f t="shared" si="2"/>
        <v>25809</v>
      </c>
      <c r="K70">
        <f t="shared" si="3"/>
        <v>1375</v>
      </c>
    </row>
    <row r="71" spans="1:11" ht="15.75" x14ac:dyDescent="0.3">
      <c r="A71" s="30">
        <v>42583</v>
      </c>
      <c r="B71" s="8">
        <v>3039</v>
      </c>
      <c r="C71" s="8">
        <v>542</v>
      </c>
      <c r="D71" s="1">
        <v>10676</v>
      </c>
      <c r="E71" s="1">
        <v>1000</v>
      </c>
      <c r="F71" s="1">
        <v>638</v>
      </c>
      <c r="G71" s="1">
        <v>2901</v>
      </c>
      <c r="H71" s="1">
        <v>10</v>
      </c>
      <c r="I71" s="28">
        <f t="shared" si="2"/>
        <v>16616</v>
      </c>
      <c r="K71">
        <f t="shared" si="3"/>
        <v>1010</v>
      </c>
    </row>
    <row r="72" spans="1:11" ht="15.75" x14ac:dyDescent="0.3">
      <c r="A72" s="30">
        <v>42614</v>
      </c>
      <c r="B72" s="8">
        <v>2437</v>
      </c>
      <c r="C72" s="8">
        <v>403</v>
      </c>
      <c r="D72" s="1">
        <v>9130</v>
      </c>
      <c r="E72" s="1">
        <v>1012</v>
      </c>
      <c r="F72" s="1">
        <v>491</v>
      </c>
      <c r="G72" s="1">
        <v>3850</v>
      </c>
      <c r="H72" s="1">
        <v>2</v>
      </c>
      <c r="I72" s="28">
        <f t="shared" si="2"/>
        <v>15417</v>
      </c>
      <c r="K72">
        <f t="shared" si="3"/>
        <v>1014</v>
      </c>
    </row>
    <row r="73" spans="1:11" ht="15.75" x14ac:dyDescent="0.3">
      <c r="A73" s="30">
        <v>42644</v>
      </c>
      <c r="B73" s="8">
        <v>844</v>
      </c>
      <c r="C73" s="8">
        <v>184</v>
      </c>
      <c r="D73" s="1">
        <v>3646</v>
      </c>
      <c r="E73" s="1">
        <v>572</v>
      </c>
      <c r="F73" s="1">
        <v>161</v>
      </c>
      <c r="G73" s="1">
        <v>1480</v>
      </c>
      <c r="H73" s="9">
        <v>4</v>
      </c>
      <c r="I73" s="28">
        <f t="shared" si="2"/>
        <v>5970</v>
      </c>
      <c r="K73">
        <f t="shared" si="3"/>
        <v>576</v>
      </c>
    </row>
    <row r="74" spans="1:11" ht="15.75" x14ac:dyDescent="0.3">
      <c r="A74" s="30">
        <v>42675</v>
      </c>
      <c r="B74" s="8">
        <v>789</v>
      </c>
      <c r="C74" s="8">
        <v>117</v>
      </c>
      <c r="D74" s="1">
        <v>2512</v>
      </c>
      <c r="E74" s="1">
        <v>318</v>
      </c>
      <c r="F74" s="1">
        <v>43</v>
      </c>
      <c r="G74" s="1">
        <v>224</v>
      </c>
      <c r="H74" s="1">
        <v>0</v>
      </c>
      <c r="I74" s="28">
        <f t="shared" si="2"/>
        <v>3525</v>
      </c>
      <c r="K74">
        <f t="shared" si="3"/>
        <v>318</v>
      </c>
    </row>
    <row r="75" spans="1:11" ht="15.75" x14ac:dyDescent="0.3">
      <c r="A75" s="31">
        <v>42705</v>
      </c>
      <c r="B75" s="10">
        <v>340</v>
      </c>
      <c r="C75" s="10">
        <v>84</v>
      </c>
      <c r="D75" s="4">
        <v>1969</v>
      </c>
      <c r="E75" s="4">
        <v>242</v>
      </c>
      <c r="F75" s="4">
        <v>8</v>
      </c>
      <c r="G75" s="4">
        <v>0</v>
      </c>
      <c r="H75" s="4">
        <v>0</v>
      </c>
      <c r="I75" s="28">
        <f t="shared" si="2"/>
        <v>2309</v>
      </c>
      <c r="J75" s="28">
        <f>SUM(I64:I75)</f>
        <v>134347</v>
      </c>
      <c r="K75">
        <f t="shared" si="3"/>
        <v>242</v>
      </c>
    </row>
    <row r="76" spans="1:11" ht="15.75" x14ac:dyDescent="0.3">
      <c r="A76" s="29">
        <v>42736</v>
      </c>
      <c r="B76" s="20"/>
      <c r="C76" s="20"/>
      <c r="D76" s="12"/>
      <c r="E76" s="12"/>
      <c r="F76" s="12"/>
      <c r="G76" s="12"/>
      <c r="H76" s="12"/>
      <c r="I76" s="28">
        <f t="shared" si="2"/>
        <v>0</v>
      </c>
      <c r="K76">
        <f t="shared" si="3"/>
        <v>0</v>
      </c>
    </row>
    <row r="77" spans="1:11" ht="15.75" x14ac:dyDescent="0.3">
      <c r="A77" s="30">
        <v>42767</v>
      </c>
      <c r="B77" s="8"/>
      <c r="C77" s="8"/>
      <c r="D77" s="1"/>
      <c r="E77" s="1"/>
      <c r="F77" s="1"/>
      <c r="G77" s="1"/>
      <c r="H77" s="1"/>
      <c r="I77" s="28">
        <f t="shared" si="2"/>
        <v>0</v>
      </c>
      <c r="K77">
        <f t="shared" si="3"/>
        <v>0</v>
      </c>
    </row>
    <row r="78" spans="1:11" ht="15.75" x14ac:dyDescent="0.3">
      <c r="A78" s="30">
        <v>42795</v>
      </c>
      <c r="B78" s="8"/>
      <c r="C78" s="8"/>
      <c r="D78" s="1"/>
      <c r="E78" s="1"/>
      <c r="F78" s="1"/>
      <c r="G78" s="1"/>
      <c r="H78" s="1"/>
      <c r="I78" s="28">
        <f t="shared" si="2"/>
        <v>0</v>
      </c>
      <c r="K78">
        <f t="shared" si="3"/>
        <v>0</v>
      </c>
    </row>
    <row r="79" spans="1:11" ht="15.75" x14ac:dyDescent="0.3">
      <c r="A79" s="30">
        <v>42826</v>
      </c>
      <c r="B79" s="8">
        <v>1226</v>
      </c>
      <c r="C79" s="8">
        <v>328</v>
      </c>
      <c r="D79" s="1">
        <v>9118</v>
      </c>
      <c r="E79" s="1">
        <v>442</v>
      </c>
      <c r="F79" s="1">
        <v>250</v>
      </c>
      <c r="G79" s="1">
        <v>0</v>
      </c>
      <c r="H79" s="9">
        <v>0</v>
      </c>
      <c r="I79" s="28">
        <f t="shared" si="2"/>
        <v>10344</v>
      </c>
      <c r="K79">
        <f t="shared" si="3"/>
        <v>442</v>
      </c>
    </row>
    <row r="80" spans="1:11" ht="15.75" x14ac:dyDescent="0.3">
      <c r="A80" s="30">
        <v>42856</v>
      </c>
      <c r="B80" s="8">
        <v>1236</v>
      </c>
      <c r="C80" s="8">
        <v>297</v>
      </c>
      <c r="D80" s="1">
        <v>12029</v>
      </c>
      <c r="E80" s="1">
        <v>703</v>
      </c>
      <c r="F80" s="1">
        <v>306</v>
      </c>
      <c r="G80" s="1">
        <v>2627</v>
      </c>
      <c r="H80" s="1">
        <v>0</v>
      </c>
      <c r="I80" s="28">
        <f t="shared" si="2"/>
        <v>15892</v>
      </c>
      <c r="K80">
        <f t="shared" si="3"/>
        <v>703</v>
      </c>
    </row>
    <row r="81" spans="1:11" ht="15.75" x14ac:dyDescent="0.3">
      <c r="A81" s="30">
        <v>42887</v>
      </c>
      <c r="B81" s="8">
        <v>1918</v>
      </c>
      <c r="C81" s="8">
        <v>477</v>
      </c>
      <c r="D81" s="1">
        <v>16030</v>
      </c>
      <c r="E81" s="1">
        <v>1186</v>
      </c>
      <c r="F81" s="1">
        <v>586</v>
      </c>
      <c r="G81" s="1">
        <v>4457</v>
      </c>
      <c r="H81" s="1">
        <v>0</v>
      </c>
      <c r="I81" s="28">
        <f t="shared" si="2"/>
        <v>22405</v>
      </c>
      <c r="K81">
        <f t="shared" si="3"/>
        <v>1186</v>
      </c>
    </row>
    <row r="82" spans="1:11" ht="15.75" x14ac:dyDescent="0.3">
      <c r="A82" s="30">
        <v>42917</v>
      </c>
      <c r="B82" s="8">
        <v>3217</v>
      </c>
      <c r="C82" s="8">
        <v>724</v>
      </c>
      <c r="D82" s="1">
        <v>26215</v>
      </c>
      <c r="E82" s="1">
        <v>1995</v>
      </c>
      <c r="F82" s="1">
        <v>808</v>
      </c>
      <c r="G82" s="1">
        <v>6027</v>
      </c>
      <c r="H82" s="1">
        <v>0</v>
      </c>
      <c r="I82" s="28">
        <f t="shared" si="2"/>
        <v>35459</v>
      </c>
      <c r="K82">
        <f t="shared" si="3"/>
        <v>1995</v>
      </c>
    </row>
    <row r="83" spans="1:11" ht="15.75" x14ac:dyDescent="0.3">
      <c r="A83" s="30">
        <v>42948</v>
      </c>
      <c r="B83" s="8">
        <v>1817</v>
      </c>
      <c r="C83" s="8">
        <v>381</v>
      </c>
      <c r="D83" s="1">
        <v>14929</v>
      </c>
      <c r="E83" s="1">
        <v>1174</v>
      </c>
      <c r="F83" s="1">
        <v>577</v>
      </c>
      <c r="G83" s="1">
        <v>3824</v>
      </c>
      <c r="H83" s="1">
        <v>0</v>
      </c>
      <c r="I83" s="28">
        <f t="shared" si="2"/>
        <v>20570</v>
      </c>
      <c r="K83">
        <f t="shared" si="3"/>
        <v>1174</v>
      </c>
    </row>
    <row r="84" spans="1:11" ht="15.75" x14ac:dyDescent="0.3">
      <c r="A84" s="30">
        <v>42979</v>
      </c>
      <c r="B84" s="8">
        <v>1599</v>
      </c>
      <c r="C84" s="8">
        <v>382</v>
      </c>
      <c r="D84" s="1">
        <v>10302</v>
      </c>
      <c r="E84" s="1">
        <v>802</v>
      </c>
      <c r="F84" s="1">
        <v>366</v>
      </c>
      <c r="G84" s="1">
        <v>1504</v>
      </c>
      <c r="H84" s="1">
        <v>0</v>
      </c>
      <c r="I84" s="28">
        <f t="shared" si="2"/>
        <v>13405</v>
      </c>
      <c r="K84">
        <f t="shared" si="3"/>
        <v>802</v>
      </c>
    </row>
    <row r="85" spans="1:11" ht="15.75" x14ac:dyDescent="0.3">
      <c r="A85" s="30">
        <v>43009</v>
      </c>
      <c r="B85" s="8">
        <v>380</v>
      </c>
      <c r="C85" s="8">
        <v>115</v>
      </c>
      <c r="D85" s="1">
        <v>4815</v>
      </c>
      <c r="E85" s="1">
        <v>480</v>
      </c>
      <c r="F85" s="1">
        <v>147</v>
      </c>
      <c r="G85" s="1">
        <v>0</v>
      </c>
      <c r="H85" s="9">
        <v>0</v>
      </c>
      <c r="I85" s="28">
        <f t="shared" si="2"/>
        <v>5195</v>
      </c>
      <c r="K85">
        <f t="shared" si="3"/>
        <v>480</v>
      </c>
    </row>
    <row r="86" spans="1:11" ht="15.75" x14ac:dyDescent="0.3">
      <c r="A86" s="30">
        <v>43040</v>
      </c>
      <c r="B86" s="8">
        <v>857</v>
      </c>
      <c r="C86" s="8">
        <v>175</v>
      </c>
      <c r="D86" s="1">
        <v>3163</v>
      </c>
      <c r="E86" s="1">
        <v>288</v>
      </c>
      <c r="F86" s="1">
        <v>71</v>
      </c>
      <c r="G86" s="1">
        <v>0</v>
      </c>
      <c r="H86" s="1">
        <v>0</v>
      </c>
      <c r="I86" s="28">
        <f t="shared" si="2"/>
        <v>4020</v>
      </c>
      <c r="K86">
        <f t="shared" si="3"/>
        <v>288</v>
      </c>
    </row>
    <row r="87" spans="1:11" ht="15.75" x14ac:dyDescent="0.3">
      <c r="A87" s="31">
        <v>43070</v>
      </c>
      <c r="B87" s="10">
        <v>212</v>
      </c>
      <c r="C87" s="10">
        <v>80</v>
      </c>
      <c r="D87" s="17">
        <v>2912</v>
      </c>
      <c r="E87" s="17">
        <v>180</v>
      </c>
      <c r="F87" s="17">
        <v>25</v>
      </c>
      <c r="G87" s="17">
        <v>0</v>
      </c>
      <c r="H87" s="4">
        <v>0</v>
      </c>
      <c r="I87" s="28">
        <f t="shared" si="2"/>
        <v>3124</v>
      </c>
      <c r="J87" s="28">
        <f>SUM(I76:I87)</f>
        <v>130414</v>
      </c>
      <c r="K87">
        <f t="shared" si="3"/>
        <v>180</v>
      </c>
    </row>
    <row r="88" spans="1:11" ht="15.75" x14ac:dyDescent="0.3">
      <c r="A88" s="29">
        <v>43101</v>
      </c>
      <c r="B88" s="20">
        <v>260</v>
      </c>
      <c r="C88" s="20">
        <v>80</v>
      </c>
      <c r="D88" s="12">
        <v>3352</v>
      </c>
      <c r="E88" s="12">
        <v>146</v>
      </c>
      <c r="F88" s="12">
        <v>22</v>
      </c>
      <c r="G88" s="12">
        <v>0</v>
      </c>
      <c r="H88" s="12">
        <v>0</v>
      </c>
      <c r="I88" s="28">
        <f t="shared" si="2"/>
        <v>3612</v>
      </c>
      <c r="K88">
        <f t="shared" si="3"/>
        <v>146</v>
      </c>
    </row>
    <row r="89" spans="1:11" ht="15.75" x14ac:dyDescent="0.3">
      <c r="A89" s="30">
        <v>43132</v>
      </c>
      <c r="B89" s="8">
        <v>427</v>
      </c>
      <c r="C89" s="8">
        <v>113</v>
      </c>
      <c r="D89" s="1">
        <v>3238</v>
      </c>
      <c r="E89" s="1">
        <v>213</v>
      </c>
      <c r="F89" s="1">
        <v>43</v>
      </c>
      <c r="G89" s="1">
        <v>0</v>
      </c>
      <c r="H89" s="1">
        <v>0</v>
      </c>
      <c r="I89" s="28">
        <f t="shared" si="2"/>
        <v>3665</v>
      </c>
      <c r="K89">
        <f t="shared" si="3"/>
        <v>213</v>
      </c>
    </row>
    <row r="90" spans="1:11" ht="15.75" x14ac:dyDescent="0.3">
      <c r="A90" s="30">
        <v>43160</v>
      </c>
      <c r="B90" s="8">
        <v>374</v>
      </c>
      <c r="C90" s="8">
        <v>136</v>
      </c>
      <c r="D90" s="1">
        <v>3032</v>
      </c>
      <c r="E90" s="1">
        <v>374</v>
      </c>
      <c r="F90" s="1">
        <v>26</v>
      </c>
      <c r="G90" s="1">
        <v>0</v>
      </c>
      <c r="H90" s="1">
        <v>0</v>
      </c>
      <c r="I90" s="28">
        <f t="shared" si="2"/>
        <v>3406</v>
      </c>
      <c r="K90">
        <f t="shared" si="3"/>
        <v>374</v>
      </c>
    </row>
    <row r="91" spans="1:11" ht="15.75" x14ac:dyDescent="0.3">
      <c r="A91" s="30">
        <v>43191</v>
      </c>
      <c r="B91" s="8">
        <v>578</v>
      </c>
      <c r="C91" s="8">
        <v>178</v>
      </c>
      <c r="D91" s="1">
        <v>1708</v>
      </c>
      <c r="E91" s="1">
        <v>428</v>
      </c>
      <c r="F91" s="1">
        <v>139</v>
      </c>
      <c r="G91" s="1">
        <v>0</v>
      </c>
      <c r="H91" s="9">
        <v>0</v>
      </c>
      <c r="I91" s="28">
        <f t="shared" si="2"/>
        <v>2286</v>
      </c>
      <c r="K91">
        <f t="shared" si="3"/>
        <v>428</v>
      </c>
    </row>
    <row r="92" spans="1:11" ht="15.75" x14ac:dyDescent="0.3">
      <c r="A92" s="30">
        <v>43221</v>
      </c>
      <c r="B92" s="8">
        <v>1181</v>
      </c>
      <c r="C92" s="8">
        <v>282</v>
      </c>
      <c r="D92" s="1">
        <v>7404</v>
      </c>
      <c r="E92" s="1">
        <v>482</v>
      </c>
      <c r="F92" s="1">
        <v>245</v>
      </c>
      <c r="G92" s="1">
        <v>0</v>
      </c>
      <c r="H92" s="1">
        <v>0</v>
      </c>
      <c r="I92" s="28">
        <f t="shared" si="2"/>
        <v>8585</v>
      </c>
      <c r="K92">
        <f t="shared" si="3"/>
        <v>482</v>
      </c>
    </row>
    <row r="93" spans="1:11" ht="15.75" x14ac:dyDescent="0.3">
      <c r="A93" s="30">
        <v>43252</v>
      </c>
      <c r="B93" s="8">
        <v>1500</v>
      </c>
      <c r="C93" s="8">
        <v>387</v>
      </c>
      <c r="D93" s="1">
        <v>14903</v>
      </c>
      <c r="E93" s="1">
        <v>952</v>
      </c>
      <c r="F93" s="1">
        <v>681</v>
      </c>
      <c r="G93" s="1">
        <v>4462</v>
      </c>
      <c r="H93" s="1">
        <v>0</v>
      </c>
      <c r="I93" s="28">
        <f t="shared" si="2"/>
        <v>20865</v>
      </c>
      <c r="K93">
        <f t="shared" si="3"/>
        <v>952</v>
      </c>
    </row>
    <row r="94" spans="1:11" ht="15.75" x14ac:dyDescent="0.3">
      <c r="A94" s="30">
        <v>43282</v>
      </c>
      <c r="B94" s="8">
        <v>1319</v>
      </c>
      <c r="C94" s="8">
        <v>350</v>
      </c>
      <c r="D94" s="1">
        <v>12701</v>
      </c>
      <c r="E94" s="1">
        <v>649</v>
      </c>
      <c r="F94" s="1">
        <v>580</v>
      </c>
      <c r="G94" s="1">
        <v>3013</v>
      </c>
      <c r="H94" s="1">
        <v>0</v>
      </c>
      <c r="I94" s="28">
        <f t="shared" si="2"/>
        <v>17033</v>
      </c>
      <c r="K94">
        <f t="shared" si="3"/>
        <v>649</v>
      </c>
    </row>
    <row r="95" spans="1:11" ht="15.75" x14ac:dyDescent="0.3">
      <c r="A95" s="30">
        <v>43313</v>
      </c>
      <c r="B95" s="8">
        <v>956</v>
      </c>
      <c r="C95" s="8">
        <v>278</v>
      </c>
      <c r="D95" s="1">
        <v>6861</v>
      </c>
      <c r="E95" s="1">
        <v>467</v>
      </c>
      <c r="F95" s="1">
        <v>272</v>
      </c>
      <c r="G95" s="1">
        <v>863</v>
      </c>
      <c r="H95" s="1">
        <v>0</v>
      </c>
      <c r="I95" s="28">
        <f t="shared" si="2"/>
        <v>8680</v>
      </c>
      <c r="K95">
        <f t="shared" si="3"/>
        <v>467</v>
      </c>
    </row>
    <row r="96" spans="1:11" ht="15.75" x14ac:dyDescent="0.3">
      <c r="A96" s="30">
        <v>43344</v>
      </c>
      <c r="B96" s="8">
        <v>621</v>
      </c>
      <c r="C96" s="8">
        <v>209</v>
      </c>
      <c r="D96" s="1">
        <v>9477</v>
      </c>
      <c r="E96" s="1">
        <v>603</v>
      </c>
      <c r="F96" s="1">
        <v>280</v>
      </c>
      <c r="G96" s="1">
        <v>1788</v>
      </c>
      <c r="H96" s="1">
        <v>0</v>
      </c>
      <c r="I96" s="28">
        <f t="shared" si="2"/>
        <v>11886</v>
      </c>
      <c r="K96">
        <f t="shared" si="3"/>
        <v>603</v>
      </c>
    </row>
    <row r="97" spans="1:11" ht="15.75" x14ac:dyDescent="0.3">
      <c r="A97" s="30">
        <v>43374</v>
      </c>
      <c r="B97" s="8"/>
      <c r="C97" s="8"/>
      <c r="D97" s="1"/>
      <c r="E97" s="1"/>
      <c r="F97" s="1"/>
      <c r="G97" s="1"/>
      <c r="H97" s="9"/>
      <c r="I97" s="28">
        <f t="shared" si="2"/>
        <v>0</v>
      </c>
      <c r="K97">
        <f t="shared" si="3"/>
        <v>0</v>
      </c>
    </row>
    <row r="98" spans="1:11" ht="15.75" x14ac:dyDescent="0.3">
      <c r="A98" s="30">
        <v>43405</v>
      </c>
      <c r="B98" s="8"/>
      <c r="C98" s="8"/>
      <c r="D98" s="1"/>
      <c r="E98" s="1"/>
      <c r="F98" s="1"/>
      <c r="G98" s="1"/>
      <c r="H98" s="1"/>
      <c r="I98" s="28">
        <f t="shared" si="2"/>
        <v>0</v>
      </c>
      <c r="K98">
        <f t="shared" si="3"/>
        <v>0</v>
      </c>
    </row>
    <row r="99" spans="1:11" ht="15.75" x14ac:dyDescent="0.3">
      <c r="A99" s="31">
        <v>43435</v>
      </c>
      <c r="B99" s="23"/>
      <c r="C99" s="23"/>
      <c r="D99" s="17"/>
      <c r="E99" s="17"/>
      <c r="F99" s="17"/>
      <c r="G99" s="17"/>
      <c r="H99" s="4"/>
      <c r="I99" s="28">
        <f t="shared" si="2"/>
        <v>0</v>
      </c>
      <c r="J99" s="28">
        <f>SUM(I88:I99)</f>
        <v>80018</v>
      </c>
      <c r="K99">
        <f t="shared" si="3"/>
        <v>0</v>
      </c>
    </row>
  </sheetData>
  <pageMargins left="0.7" right="0.7" top="0.75" bottom="0.75" header="0.3" footer="0.3"/>
  <pageSetup paperSize="17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749276DB000A4FB98386C89626ADEA" ma:contentTypeVersion="0" ma:contentTypeDescription="Create a new document." ma:contentTypeScope="" ma:versionID="a822e21ae90e26a26ff77f184c27793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24F5CD-3017-41DB-AB98-D293AA3286F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92fef58-1514-4627-85cb-17e2b2869cc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27A040-E324-4411-9702-6AA5295149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C01A4F-5E46-4825-B64D-8AFCF62561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2011p</vt:lpstr>
      <vt:lpstr>2012p</vt:lpstr>
      <vt:lpstr>2013p</vt:lpstr>
      <vt:lpstr>2014p </vt:lpstr>
      <vt:lpstr>2015p</vt:lpstr>
      <vt:lpstr>2016p</vt:lpstr>
      <vt:lpstr>2017p</vt:lpstr>
      <vt:lpstr>2018p</vt:lpstr>
      <vt:lpstr>Compilation</vt:lpstr>
      <vt:lpstr>TypicalYear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claytons</dc:creator>
  <cp:lastModifiedBy>Gilbert, Kirby</cp:lastModifiedBy>
  <cp:lastPrinted>2019-02-06T00:39:11Z</cp:lastPrinted>
  <dcterms:created xsi:type="dcterms:W3CDTF">2017-01-11T19:47:29Z</dcterms:created>
  <dcterms:modified xsi:type="dcterms:W3CDTF">2019-03-06T20:14:01Z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0x01010018749276DB000A4FB98386C89626ADEA</vt:lpwstr>
  </property>
</Properties>
</file>