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8" activeTab="0"/>
  </bookViews>
  <sheets>
    <sheet name="Cover Page" sheetId="1" r:id="rId1"/>
    <sheet name="Pyramid Reach - Lower Segment" sheetId="2" r:id="rId2"/>
    <sheet name="Pyramid Reach - Upper Segment" sheetId="3" r:id="rId3"/>
  </sheets>
  <externalReferences>
    <externalReference r:id="rId6"/>
    <externalReference r:id="rId7"/>
  </externalReferences>
  <definedNames>
    <definedName name="AvgPoolDepthCol" localSheetId="2">'Pyramid Reach - Upper Segment'!$H$3:$H$1980</definedName>
    <definedName name="AvgPoolDepthCol">'Pyramid Reach - Lower Segment'!$I$3:$I$1980</definedName>
    <definedName name="BFDCol" localSheetId="2">'Pyramid Reach - Upper Segment'!$G$3:$G$1980</definedName>
    <definedName name="BFDCol">'Pyramid Reach - Lower Segment'!$H$3:$H$1980</definedName>
    <definedName name="BFW" localSheetId="2">'Pyramid Reach - Upper Segment'!$F$3:$F$997</definedName>
    <definedName name="BFW">'Pyramid Reach - Lower Segment'!$G$3:$G$997</definedName>
    <definedName name="BFWCol" localSheetId="2">'Pyramid Reach - Upper Segment'!$F$3:$F$1980</definedName>
    <definedName name="BFWCol">'Pyramid Reach - Lower Segment'!$G$3:$G$1980</definedName>
    <definedName name="ConfinementCol" localSheetId="2">'Pyramid Reach - Upper Segment'!#REF!</definedName>
    <definedName name="ConfinementCol">'Pyramid Reach - Lower Segment'!#REF!</definedName>
    <definedName name="CoverCol" localSheetId="2">'Pyramid Reach - Upper Segment'!#REF!</definedName>
    <definedName name="CoverCol">'Pyramid Reach - Lower Segment'!#REF!</definedName>
    <definedName name="CumLengthCol" localSheetId="2">'Pyramid Reach - Upper Segment'!#REF!</definedName>
    <definedName name="CumLengthCol">'Pyramid Reach - Lower Segment'!$E$3:$E$1980</definedName>
    <definedName name="DomBankSubCol" localSheetId="2">'Pyramid Reach - Upper Segment'!#REF!</definedName>
    <definedName name="DomBankSubCol">'Pyramid Reach - Lower Segment'!#REF!</definedName>
    <definedName name="DomBankSubstrateCol" localSheetId="2">'Pyramid Reach - Upper Segment'!#REF!</definedName>
    <definedName name="DomBankSubstrateCol">'Pyramid Reach - Lower Segment'!#REF!</definedName>
    <definedName name="DomSubstrateCol" localSheetId="2">'Pyramid Reach - Upper Segment'!$K$3:$K$1980</definedName>
    <definedName name="DomSubstrateCol">'Pyramid Reach - Lower Segment'!$L$3:$L$1980</definedName>
    <definedName name="Erosion" localSheetId="2">'Pyramid Reach - Upper Segment'!#REF!</definedName>
    <definedName name="Erosion">'Pyramid Reach - Lower Segment'!#REF!</definedName>
    <definedName name="ErosionCol" localSheetId="2">'Pyramid Reach - Upper Segment'!#REF!</definedName>
    <definedName name="ErosionCol">'Pyramid Reach - Lower Segment'!#REF!</definedName>
    <definedName name="FishMigBarrierCol" localSheetId="2">'Pyramid Reach - Upper Segment'!#REF!</definedName>
    <definedName name="FishMigBarrierCol">'Pyramid Reach - Lower Segment'!#REF!</definedName>
    <definedName name="FPWCol" localSheetId="2">'Pyramid Reach - Upper Segment'!#REF!</definedName>
    <definedName name="FPWCol">'Pyramid Reach - Lower Segment'!#REF!</definedName>
    <definedName name="hab_tbl" localSheetId="2">'[1]lookup table'!$B$2:$C$17</definedName>
    <definedName name="hab_tbl">'[2]lookup table'!$B$2:$C$17</definedName>
    <definedName name="HabitatTypeCol" localSheetId="2">'Pyramid Reach - Upper Segment'!$C$3:$C$1980</definedName>
    <definedName name="HabitatTypeCol">'Pyramid Reach - Lower Segment'!$C$3:$C$1980</definedName>
    <definedName name="LengthCol" localSheetId="2">'Pyramid Reach - Upper Segment'!$D$3:$D$1980</definedName>
    <definedName name="LengthCol">'Pyramid Reach - Lower Segment'!$D$3:$D$1980</definedName>
    <definedName name="MaxPoolDepthCol" localSheetId="2">'Pyramid Reach - Upper Segment'!$I$3:$I$1980</definedName>
    <definedName name="MaxPoolDepthCol">'Pyramid Reach - Lower Segment'!$J$3:$J$1980</definedName>
    <definedName name="MaxSpawnGravCol" localSheetId="2">'Pyramid Reach - Upper Segment'!#REF!</definedName>
    <definedName name="MaxSpawnGravCol">'Pyramid Reach - Lower Segment'!#REF!</definedName>
    <definedName name="OrderedUnitCol" localSheetId="2">'Pyramid Reach - Upper Segment'!#REF!</definedName>
    <definedName name="OrderedUnitCol">'Pyramid Reach - Lower Segment'!#REF!</definedName>
    <definedName name="OriginalUnitCol" localSheetId="2">'Pyramid Reach - Upper Segment'!$B$3:$B$1980</definedName>
    <definedName name="OriginalUnitCol">'Pyramid Reach - Lower Segment'!$B$3:$B$1980</definedName>
    <definedName name="PoolTailEmbedCol" localSheetId="2">'Pyramid Reach - Upper Segment'!$J$3:$J$1980</definedName>
    <definedName name="PoolTailEmbedCol">'Pyramid Reach - Lower Segment'!$K$3:$K$1980</definedName>
    <definedName name="_xlnm.Print_Area" localSheetId="0">'Cover Page'!$A$1:$K$18</definedName>
    <definedName name="_xlnm.Print_Titles" localSheetId="1">'Pyramid Reach - Lower Segment'!$2:$2</definedName>
    <definedName name="_xlnm.Print_Titles" localSheetId="2">'Pyramid Reach - Upper Segment'!$2:$2</definedName>
    <definedName name="RiverMileCol" localSheetId="2">'Pyramid Reach - Upper Segment'!$E$3:$E$1980</definedName>
    <definedName name="RiverMileCol">'Pyramid Reach - Lower Segment'!$F$3:$F$1980</definedName>
    <definedName name="SectionNumberCol" localSheetId="2">'Pyramid Reach - Upper Segment'!#REF!</definedName>
    <definedName name="SectionNumberCol">'Pyramid Reach - Lower Segment'!#REF!</definedName>
    <definedName name="SubdomSubstrateCol" localSheetId="2">'Pyramid Reach - Upper Segment'!$L$3:$L$1980</definedName>
    <definedName name="SubdomSubstrateCol">'Pyramid Reach - Lower Segment'!$M$3:$M$1980</definedName>
    <definedName name="TotLWDBankfulCol" localSheetId="2">'Pyramid Reach - Upper Segment'!#REF!</definedName>
    <definedName name="TotLWDBankfulCol">'Pyramid Reach - Lower Segment'!#REF!</definedName>
    <definedName name="TotLWDWetWidthCol" localSheetId="2">'Pyramid Reach - Upper Segment'!#REF!</definedName>
    <definedName name="TotLWDWetWidthCol">'Pyramid Reach - Lower Segment'!#REF!</definedName>
    <definedName name="TotMappedLengthFt" localSheetId="2">'[1]Graph Tables'!$C$22</definedName>
    <definedName name="TotMappedLengthFt">'[2]Graph Tables'!$C$22</definedName>
    <definedName name="TotSpawnGravCol" localSheetId="2">'Pyramid Reach - Upper Segment'!#REF!</definedName>
    <definedName name="TotSpawnGravCol">'Pyramid Reach - Lower Segment'!#REF!</definedName>
  </definedNames>
  <calcPr fullCalcOnLoad="1"/>
</workbook>
</file>

<file path=xl/comments2.xml><?xml version="1.0" encoding="utf-8"?>
<comments xmlns="http://schemas.openxmlformats.org/spreadsheetml/2006/main">
  <authors>
    <author>Kathi Peacock</author>
  </authors>
  <commentList>
    <comment ref="G2" authorId="0">
      <text>
        <r>
          <rPr>
            <b/>
            <sz val="10"/>
            <rFont val="Tahoma"/>
            <family val="2"/>
          </rPr>
          <t>Values entered separated by a space will be averaged and a comment will be created</t>
        </r>
      </text>
    </comment>
  </commentList>
</comments>
</file>

<file path=xl/comments3.xml><?xml version="1.0" encoding="utf-8"?>
<comments xmlns="http://schemas.openxmlformats.org/spreadsheetml/2006/main">
  <authors>
    <author>Kathi Peacock</author>
  </authors>
  <commentList>
    <comment ref="F2" authorId="0">
      <text>
        <r>
          <rPr>
            <b/>
            <sz val="10"/>
            <rFont val="Tahoma"/>
            <family val="2"/>
          </rPr>
          <t>Values entered separated by a space will be averaged and a comment will be created</t>
        </r>
      </text>
    </comment>
  </commentList>
</comments>
</file>

<file path=xl/sharedStrings.xml><?xml version="1.0" encoding="utf-8"?>
<sst xmlns="http://schemas.openxmlformats.org/spreadsheetml/2006/main" count="1376" uniqueCount="197">
  <si>
    <t>COB</t>
  </si>
  <si>
    <t>BLD</t>
  </si>
  <si>
    <t>STEP</t>
  </si>
  <si>
    <t>split hgr; 4.5%</t>
  </si>
  <si>
    <t>SPLIT</t>
  </si>
  <si>
    <t>10' run at base into lgr; some scour at top</t>
  </si>
  <si>
    <t>GRV</t>
  </si>
  <si>
    <t>GLI</t>
  </si>
  <si>
    <t>3.5% gradient</t>
  </si>
  <si>
    <t>LGR</t>
  </si>
  <si>
    <t>BED</t>
  </si>
  <si>
    <t>RUN</t>
  </si>
  <si>
    <t>SND</t>
  </si>
  <si>
    <t>LAP</t>
  </si>
  <si>
    <t>&lt;1% gradient</t>
  </si>
  <si>
    <t>compound pool with mobile wedge of sediment</t>
  </si>
  <si>
    <t>4% gradient</t>
  </si>
  <si>
    <t>MCP</t>
  </si>
  <si>
    <t>7% gradient</t>
  </si>
  <si>
    <t>HGR</t>
  </si>
  <si>
    <t>long deposit of grv/snd at d/s end of scour thru bldrs</t>
  </si>
  <si>
    <t>15' lgr at base</t>
  </si>
  <si>
    <t>6% gradient</t>
  </si>
  <si>
    <t>PLP</t>
  </si>
  <si>
    <t>8% gradient</t>
  </si>
  <si>
    <t>CAS</t>
  </si>
  <si>
    <t>step run</t>
  </si>
  <si>
    <t>5% gradient</t>
  </si>
  <si>
    <t>step pools</t>
  </si>
  <si>
    <t>control in middle of pool tho lower than d/s r.c.</t>
  </si>
  <si>
    <t>small scour at top; doesn’t meet size criteria</t>
  </si>
  <si>
    <t>4.5% gradient</t>
  </si>
  <si>
    <t>2% gradient</t>
  </si>
  <si>
    <t>2.5% gradient</t>
  </si>
  <si>
    <t>splits around bedrock</t>
  </si>
  <si>
    <t>short pool at base; short riffle at top</t>
  </si>
  <si>
    <t>16' riffle</t>
  </si>
  <si>
    <t>short riffle at top</t>
  </si>
  <si>
    <t>1.5% gradient</t>
  </si>
  <si>
    <t>1% gradient</t>
  </si>
  <si>
    <t>3% gradient</t>
  </si>
  <si>
    <t>shallow with riffle section thru cattails; overflow ch on rba</t>
  </si>
  <si>
    <t>deep run/trp; long deep uniform through cattails</t>
  </si>
  <si>
    <t>hgr/run/lgr; multiple splits</t>
  </si>
  <si>
    <t>split around bedrock outcrop; run/cas</t>
  </si>
  <si>
    <t>deep run at top</t>
  </si>
  <si>
    <t>small scour holes around boulders</t>
  </si>
  <si>
    <t>two scour holes; sediment filled</t>
  </si>
  <si>
    <t>series of filled pools</t>
  </si>
  <si>
    <t>cattail run; small scour hole from boulder at top; poor d/s control</t>
  </si>
  <si>
    <t>filled with sediment</t>
  </si>
  <si>
    <t>short riffle at top with split</t>
  </si>
  <si>
    <t>fresh deposit that hasn't scoured</t>
  </si>
  <si>
    <t>small scour hole at top that is too small</t>
  </si>
  <si>
    <t>Michael Ck on RBA</t>
  </si>
  <si>
    <t>cattail run/riffle; deeper with sediment</t>
  </si>
  <si>
    <t>SLT</t>
  </si>
  <si>
    <t>pipe-shaped from scoured cattail control; deep</t>
  </si>
  <si>
    <t>TRP</t>
  </si>
  <si>
    <t>&lt; 1% gradient</t>
  </si>
  <si>
    <t>slight scour hole at tope but doesn’t meet criteria; filled with sediment</t>
  </si>
  <si>
    <t>hgr/lgr/mcp</t>
  </si>
  <si>
    <t>scour holes (step pools) but pool control; fast flow</t>
  </si>
  <si>
    <t>5' chute at bottom</t>
  </si>
  <si>
    <t>SHT</t>
  </si>
  <si>
    <t>run at top onto bedrock</t>
  </si>
  <si>
    <t>short lgr at top</t>
  </si>
  <si>
    <t>deep run; fast and deep with no d/s control</t>
  </si>
  <si>
    <t>no scour (doesn't meet pool criteria)</t>
  </si>
  <si>
    <t>long pool tail (GLI)</t>
  </si>
  <si>
    <t>rd crossing at base of cliff</t>
  </si>
  <si>
    <t>shallow run; short riffle at top</t>
  </si>
  <si>
    <t>with riffle sections</t>
  </si>
  <si>
    <t>deep run</t>
  </si>
  <si>
    <t>~1% gradient</t>
  </si>
  <si>
    <t>no scour - filled with sediment</t>
  </si>
  <si>
    <t>0.5% gradient</t>
  </si>
  <si>
    <t>tail filled with fine gravel</t>
  </si>
  <si>
    <t>1.5% gradient; lots of run-type sections but not flat; mulitple side ch.</t>
  </si>
  <si>
    <t>above 2nd low water crossing</t>
  </si>
  <si>
    <t>runs up to base of 2nd low water crossing</t>
  </si>
  <si>
    <t>compound pool (max 2.0 lower, same r.c.)</t>
  </si>
  <si>
    <t>&lt;1% gradient; perced cobble bar w/ abandonded ch. rba</t>
  </si>
  <si>
    <t>doesn't meet depth or size criteria</t>
  </si>
  <si>
    <t>compound pool with weak midpoint control; sediment filled</t>
  </si>
  <si>
    <t>short riffle near top</t>
  </si>
  <si>
    <t>4.3% gradient</t>
  </si>
  <si>
    <t>just under 4% gradient</t>
  </si>
  <si>
    <t>doesn't meet depth or area criteria to be considered a pool</t>
  </si>
  <si>
    <t>backwater from piled up rocks at low water crossing</t>
  </si>
  <si>
    <t>deep through cattails with no strong control though some scour holes</t>
  </si>
  <si>
    <t>split by sand bar at top; through cattails</t>
  </si>
  <si>
    <t>shallow through cattails</t>
  </si>
  <si>
    <t>lots fish; good cover on margins from cattails</t>
  </si>
  <si>
    <t>split through weeds below Blue Point low water crossing (near cmpgnd)</t>
  </si>
  <si>
    <t>splitting and slowing by heavy cattail growth</t>
  </si>
  <si>
    <t>bedrock scour; estimated depth (deep)</t>
  </si>
  <si>
    <t>big perched side floodflow channel</t>
  </si>
  <si>
    <t>thick cattail and willows blocking channel</t>
  </si>
  <si>
    <t>too fast with insufficient d/s control for pool</t>
  </si>
  <si>
    <t xml:space="preserve">short, steep run; rapid at base </t>
  </si>
  <si>
    <t>deep pool.  Perced channel on rba.  Estimate max depth.</t>
  </si>
  <si>
    <t>long pool tail-out of upstream pool</t>
  </si>
  <si>
    <t>split and oblique</t>
  </si>
  <si>
    <t>split at top into riffle</t>
  </si>
  <si>
    <t>small scour hole at top but insufficient area for pool</t>
  </si>
  <si>
    <t>split but run on both sides</t>
  </si>
  <si>
    <t>split; cobble bar 4.3' above low water (~10 cfs) water surface</t>
  </si>
  <si>
    <t>Comments</t>
  </si>
  <si>
    <t>Sub-
dominant
substrate</t>
  </si>
  <si>
    <t>Dominant
substrate</t>
  </si>
  <si>
    <t>wetted width (ft)</t>
  </si>
  <si>
    <t>Max. pool depth (ft)</t>
  </si>
  <si>
    <t>Riffle Crest Depth (ft)</t>
  </si>
  <si>
    <t>BFD (ft)</t>
  </si>
  <si>
    <t>Est avg BFW
(ft)</t>
  </si>
  <si>
    <t>River Mile
(at base of HMU)</t>
  </si>
  <si>
    <t>Cum. Length (ft)</t>
  </si>
  <si>
    <t>Length
(ft)</t>
  </si>
  <si>
    <t>Unit
Habitat
Type</t>
  </si>
  <si>
    <t>Original Unit #</t>
  </si>
  <si>
    <t>Date</t>
  </si>
  <si>
    <t>4-16 to 4-21-2018</t>
  </si>
  <si>
    <t>Date:</t>
  </si>
  <si>
    <t>Stream:</t>
  </si>
  <si>
    <t>huge backwater pool - cannot walk within as deep and slick</t>
  </si>
  <si>
    <t>15' LGR, 12' BRIDGE, huge debris pile u/s of bridge</t>
  </si>
  <si>
    <t>BRIDGE</t>
  </si>
  <si>
    <t>3.5% gradient; top is 65' below bridge</t>
  </si>
  <si>
    <t>run at top</t>
  </si>
  <si>
    <t>adjacent to concrete-reinforced slope</t>
  </si>
  <si>
    <t>backwater</t>
  </si>
  <si>
    <t>wide, shallow into narrow cattail run at top</t>
  </si>
  <si>
    <t>BLD`</t>
  </si>
  <si>
    <t xml:space="preserve">run at top </t>
  </si>
  <si>
    <t>run at base</t>
  </si>
  <si>
    <t>FALL</t>
  </si>
  <si>
    <t>below cement 10' FALL</t>
  </si>
  <si>
    <t>6.5% gradient</t>
  </si>
  <si>
    <t>long gli sections that form pool tail</t>
  </si>
  <si>
    <t>cement slabs split channel - hgr, run, lap, lgr</t>
  </si>
  <si>
    <t>short 12.5' riffle at base; top of flood channel on lba</t>
  </si>
  <si>
    <t>multiple floodflow channels on lba</t>
  </si>
  <si>
    <t>8.5% gradient; small perched side chane on lba</t>
  </si>
  <si>
    <t>3 outlets</t>
  </si>
  <si>
    <t>compound run with mid point control</t>
  </si>
  <si>
    <t>short riffle at base</t>
  </si>
  <si>
    <t>top just upstream of bridge; short run at top with small scour hold</t>
  </si>
  <si>
    <t>12' riffle on d/s end; wide, shallow, u/s end 132' d/s of bridge</t>
  </si>
  <si>
    <t>6% gradient hgr, run, glr, bw pool (from rec), lots debris</t>
  </si>
  <si>
    <t>backwater from rec modification of toe</t>
  </si>
  <si>
    <t>12% gradient; hgr, cas</t>
  </si>
  <si>
    <t>mcp, lgr</t>
  </si>
  <si>
    <t>cattail run</t>
  </si>
  <si>
    <t>top is a cattail run</t>
  </si>
  <si>
    <t>&lt;1% gradient; split from sediment wedge</t>
  </si>
  <si>
    <t>backwater, filled with sediment; scour at head of pool with long tail GLI</t>
  </si>
  <si>
    <t>backwater; filled w/ sediment so doesn't meet pool criteria but will scour</t>
  </si>
  <si>
    <t>cattail spreads; tho 2' deep, poor d/s control</t>
  </si>
  <si>
    <t>cattail run/pool</t>
  </si>
  <si>
    <t>RAP</t>
  </si>
  <si>
    <t>narrows at top from cattails</t>
  </si>
  <si>
    <t>cattails slow and deepen</t>
  </si>
  <si>
    <t>backwater from modified toe (recreation)</t>
  </si>
  <si>
    <t>short riffle, short step pool, short riffle, short step pool</t>
  </si>
  <si>
    <t/>
  </si>
  <si>
    <t>intermediate high point but less than r.c. and continuous water surface</t>
  </si>
  <si>
    <t>1% gradient; run-like at top</t>
  </si>
  <si>
    <t>mcp, run</t>
  </si>
  <si>
    <t>long run thru cattails at base; short cobble run at top</t>
  </si>
  <si>
    <t>riffle, run through cattails</t>
  </si>
  <si>
    <t>perched channel rba</t>
  </si>
  <si>
    <t>multiple threads thru cattails</t>
  </si>
  <si>
    <t>split lgr; 1% gradient</t>
  </si>
  <si>
    <t>doesn't meet depth criteria; split at top</t>
  </si>
  <si>
    <t>1.5%</t>
  </si>
  <si>
    <t>GLR</t>
  </si>
  <si>
    <t>too small area of scour for pool; cattail run; riffle on rba</t>
  </si>
  <si>
    <t>split through cattails; shallow, slow</t>
  </si>
  <si>
    <t>split lgr</t>
  </si>
  <si>
    <t>cattail riffle with run sections</t>
  </si>
  <si>
    <t>cattail run/riffle - shallow with run sections</t>
  </si>
  <si>
    <t>10% gradient; high flow multi-splits</t>
  </si>
  <si>
    <t>15' run at bottom</t>
  </si>
  <si>
    <t>step run; small perched flood channel rba</t>
  </si>
  <si>
    <t>hgr, run</t>
  </si>
  <si>
    <t>short (6') plp at top</t>
  </si>
  <si>
    <t>3% gradient; short scour hole, short run, short split at top</t>
  </si>
  <si>
    <t>~15% gradient</t>
  </si>
  <si>
    <t>intermediate sand wedge that is a weak mid-control</t>
  </si>
  <si>
    <t>6.8' falls, mcp, cas, plp, 4.7' falls</t>
  </si>
  <si>
    <t>COP</t>
  </si>
  <si>
    <t>1% gradient; split at top</t>
  </si>
  <si>
    <t>short run at top; cattail control d/s and on margin</t>
  </si>
  <si>
    <t>run, hgr, lgr, mcp</t>
  </si>
  <si>
    <t>Piru Creek - River Mile 18.42 to 14.97</t>
  </si>
  <si>
    <t xml:space="preserve">SPREADSHEET INFORMATION -- The following spreadsheets provide raw data collected during detailed habitat mapping efforts.  HMU's are Habitat Mapping units that correlate with the photo numbers in the associated Word file.  The rows highlighted in light blue are the proposed fish sampling sites.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</si>
</sst>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1"/>
      <color theme="1"/>
      <name val="Calibri"/>
      <family val="2"/>
    </font>
    <font>
      <sz val="11"/>
      <color indexed="8"/>
      <name val="Calibri"/>
      <family val="2"/>
    </font>
    <font>
      <sz val="10"/>
      <name val="Arial"/>
      <family val="0"/>
    </font>
    <font>
      <b/>
      <sz val="10"/>
      <name val="Arial"/>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top style="medium"/>
      <bottom/>
    </border>
    <border>
      <left/>
      <right/>
      <top style="medium"/>
      <bottom/>
    </border>
    <border>
      <left/>
      <right style="medium"/>
      <top style="medium"/>
      <bottom/>
    </border>
    <border>
      <left style="medium"/>
      <right style="dotted"/>
      <top style="medium"/>
      <bottom style="dotted"/>
    </border>
    <border>
      <left style="dotted"/>
      <right style="dotted"/>
      <top style="medium"/>
      <bottom style="dotted"/>
    </border>
    <border>
      <left style="dotted"/>
      <right style="medium"/>
      <top style="medium"/>
      <bottom style="dotted"/>
    </border>
    <border>
      <left style="dotted"/>
      <right style="dotted"/>
      <top style="dotted"/>
      <bottom style="dotted"/>
    </border>
    <border>
      <left style="dotted"/>
      <right style="medium"/>
      <top style="dotted"/>
      <bottom style="dotted"/>
    </border>
    <border>
      <left style="medium"/>
      <right style="dotted"/>
      <top style="dotted"/>
      <bottom style="dotted"/>
    </border>
    <border>
      <left style="dotted"/>
      <right style="dotted"/>
      <top style="dotted"/>
      <bottom style="medium"/>
    </border>
    <border>
      <left style="dotted"/>
      <right style="medium"/>
      <top style="dotted"/>
      <bottom style="medium"/>
    </border>
    <border>
      <left style="medium"/>
      <right style="dotted"/>
      <top style="dotted"/>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3">
    <xf numFmtId="0" fontId="0" fillId="0" borderId="0" xfId="0" applyFont="1" applyAlignment="1">
      <alignment/>
    </xf>
    <xf numFmtId="49" fontId="3" fillId="0" borderId="10" xfId="55" applyNumberFormat="1" applyFont="1" applyBorder="1" applyAlignment="1">
      <alignment horizontal="center" vertical="center" wrapText="1"/>
      <protection/>
    </xf>
    <xf numFmtId="0" fontId="3" fillId="0" borderId="11" xfId="55" applyFont="1" applyBorder="1" applyAlignment="1">
      <alignment horizontal="center" wrapText="1"/>
      <protection/>
    </xf>
    <xf numFmtId="164" fontId="3" fillId="0" borderId="11" xfId="55" applyNumberFormat="1" applyFont="1" applyBorder="1" applyAlignment="1">
      <alignment horizontal="center" wrapText="1"/>
      <protection/>
    </xf>
    <xf numFmtId="0" fontId="3" fillId="0" borderId="11" xfId="55" applyFont="1" applyFill="1" applyBorder="1" applyAlignment="1">
      <alignment horizontal="center" wrapText="1"/>
      <protection/>
    </xf>
    <xf numFmtId="0" fontId="3" fillId="0" borderId="12" xfId="55" applyFont="1" applyBorder="1" applyAlignment="1">
      <alignment horizontal="center" wrapText="1"/>
      <protection/>
    </xf>
    <xf numFmtId="2" fontId="3" fillId="0" borderId="11" xfId="55" applyNumberFormat="1" applyFont="1" applyFill="1" applyBorder="1" applyAlignment="1">
      <alignment horizontal="center" wrapText="1"/>
      <protection/>
    </xf>
    <xf numFmtId="0" fontId="0" fillId="33" borderId="0" xfId="0" applyFill="1" applyAlignment="1">
      <alignment/>
    </xf>
    <xf numFmtId="0" fontId="2" fillId="34" borderId="0" xfId="55" applyFill="1">
      <alignment/>
      <protection/>
    </xf>
    <xf numFmtId="0" fontId="2" fillId="34" borderId="0" xfId="55" applyFont="1" applyFill="1" applyAlignment="1">
      <alignment horizontal="center" wrapText="1"/>
      <protection/>
    </xf>
    <xf numFmtId="14" fontId="2" fillId="34" borderId="0" xfId="55" applyNumberFormat="1" applyFill="1" applyBorder="1">
      <alignment/>
      <protection/>
    </xf>
    <xf numFmtId="0" fontId="2" fillId="34" borderId="0" xfId="55" applyFill="1" applyBorder="1" applyAlignment="1">
      <alignment horizontal="center"/>
      <protection/>
    </xf>
    <xf numFmtId="2" fontId="2" fillId="34" borderId="0" xfId="55" applyNumberFormat="1" applyFill="1" applyBorder="1" applyAlignment="1">
      <alignment horizontal="center"/>
      <protection/>
    </xf>
    <xf numFmtId="164" fontId="2" fillId="34" borderId="0" xfId="55" applyNumberFormat="1" applyFill="1" applyBorder="1" applyAlignment="1">
      <alignment horizontal="center"/>
      <protection/>
    </xf>
    <xf numFmtId="0" fontId="2" fillId="34" borderId="0" xfId="55" applyFont="1" applyFill="1" applyBorder="1" applyAlignment="1">
      <alignment horizontal="center"/>
      <protection/>
    </xf>
    <xf numFmtId="49" fontId="2" fillId="34" borderId="0" xfId="55" applyNumberFormat="1" applyFill="1" applyBorder="1" applyAlignment="1">
      <alignment horizontal="left"/>
      <protection/>
    </xf>
    <xf numFmtId="0" fontId="2" fillId="34" borderId="0" xfId="55" applyFill="1" applyBorder="1">
      <alignment/>
      <protection/>
    </xf>
    <xf numFmtId="49" fontId="2" fillId="34" borderId="0" xfId="55" applyNumberFormat="1" applyFont="1" applyFill="1" applyBorder="1" applyAlignment="1">
      <alignment horizontal="left"/>
      <protection/>
    </xf>
    <xf numFmtId="49" fontId="2" fillId="34" borderId="0" xfId="55" applyNumberFormat="1" applyFont="1" applyFill="1" applyBorder="1" applyAlignment="1" quotePrefix="1">
      <alignment horizontal="left"/>
      <protection/>
    </xf>
    <xf numFmtId="0" fontId="3" fillId="35" borderId="13" xfId="55" applyFont="1" applyFill="1" applyBorder="1" applyAlignment="1">
      <alignment horizontal="right"/>
      <protection/>
    </xf>
    <xf numFmtId="0" fontId="2" fillId="35" borderId="14" xfId="55" applyFill="1" applyBorder="1" applyAlignment="1">
      <alignment horizontal="left"/>
      <protection/>
    </xf>
    <xf numFmtId="0" fontId="2" fillId="35" borderId="14" xfId="55" applyFill="1" applyBorder="1" applyAlignment="1">
      <alignment horizontal="center" wrapText="1"/>
      <protection/>
    </xf>
    <xf numFmtId="0" fontId="2" fillId="35" borderId="14" xfId="55" applyFill="1" applyBorder="1" applyAlignment="1">
      <alignment wrapText="1"/>
      <protection/>
    </xf>
    <xf numFmtId="164" fontId="3" fillId="35" borderId="14" xfId="55" applyNumberFormat="1" applyFont="1" applyFill="1" applyBorder="1" applyAlignment="1">
      <alignment horizontal="center" wrapText="1"/>
      <protection/>
    </xf>
    <xf numFmtId="14" fontId="2" fillId="35" borderId="14" xfId="55" applyNumberFormat="1" applyFont="1" applyFill="1" applyBorder="1" applyAlignment="1">
      <alignment horizontal="left"/>
      <protection/>
    </xf>
    <xf numFmtId="49" fontId="2" fillId="35" borderId="15" xfId="55" applyNumberFormat="1" applyFill="1" applyBorder="1" applyAlignment="1">
      <alignment horizontal="left" wrapText="1"/>
      <protection/>
    </xf>
    <xf numFmtId="0" fontId="3" fillId="35" borderId="0" xfId="55" applyFont="1" applyFill="1" applyAlignment="1">
      <alignment horizontal="center"/>
      <protection/>
    </xf>
    <xf numFmtId="0" fontId="2" fillId="35" borderId="0" xfId="55" applyFill="1" applyAlignment="1">
      <alignment horizontal="center" wrapText="1"/>
      <protection/>
    </xf>
    <xf numFmtId="0" fontId="2" fillId="35" borderId="0" xfId="55" applyFill="1" applyAlignment="1">
      <alignment wrapText="1"/>
      <protection/>
    </xf>
    <xf numFmtId="164" fontId="3" fillId="35" borderId="0" xfId="55" applyNumberFormat="1" applyFont="1" applyFill="1" applyAlignment="1">
      <alignment horizontal="center" wrapText="1"/>
      <protection/>
    </xf>
    <xf numFmtId="14" fontId="2" fillId="35" borderId="0" xfId="55" applyNumberFormat="1" applyFont="1" applyFill="1" applyAlignment="1">
      <alignment horizontal="left"/>
      <protection/>
    </xf>
    <xf numFmtId="49" fontId="2" fillId="35" borderId="0" xfId="55" applyNumberFormat="1" applyFill="1" applyBorder="1" applyAlignment="1">
      <alignment horizontal="left" wrapText="1"/>
      <protection/>
    </xf>
    <xf numFmtId="14" fontId="2" fillId="34" borderId="0" xfId="55" applyNumberFormat="1" applyFill="1" applyBorder="1" applyAlignment="1">
      <alignment horizontal="center"/>
      <protection/>
    </xf>
    <xf numFmtId="14" fontId="2" fillId="0" borderId="16" xfId="55" applyNumberFormat="1" applyBorder="1" applyAlignment="1">
      <alignment horizontal="center"/>
      <protection/>
    </xf>
    <xf numFmtId="0" fontId="2" fillId="0" borderId="17" xfId="55" applyBorder="1" applyAlignment="1">
      <alignment horizontal="center"/>
      <protection/>
    </xf>
    <xf numFmtId="2" fontId="2" fillId="0" borderId="17" xfId="55" applyNumberFormat="1" applyFill="1" applyBorder="1" applyAlignment="1">
      <alignment horizontal="center"/>
      <protection/>
    </xf>
    <xf numFmtId="164" fontId="2" fillId="0" borderId="17" xfId="55" applyNumberFormat="1" applyBorder="1" applyAlignment="1">
      <alignment horizontal="center"/>
      <protection/>
    </xf>
    <xf numFmtId="0" fontId="2" fillId="0" borderId="17" xfId="55" applyFont="1" applyFill="1" applyBorder="1" applyAlignment="1">
      <alignment horizontal="center"/>
      <protection/>
    </xf>
    <xf numFmtId="49" fontId="2" fillId="0" borderId="18" xfId="55" applyNumberFormat="1" applyBorder="1" applyAlignment="1">
      <alignment horizontal="left"/>
      <protection/>
    </xf>
    <xf numFmtId="0" fontId="2" fillId="0" borderId="19" xfId="55" applyBorder="1" applyAlignment="1">
      <alignment horizontal="center"/>
      <protection/>
    </xf>
    <xf numFmtId="2" fontId="2" fillId="0" borderId="19" xfId="55" applyNumberFormat="1" applyFill="1" applyBorder="1" applyAlignment="1">
      <alignment horizontal="center"/>
      <protection/>
    </xf>
    <xf numFmtId="164" fontId="2" fillId="0" borderId="19" xfId="55" applyNumberFormat="1" applyBorder="1" applyAlignment="1">
      <alignment horizontal="center"/>
      <protection/>
    </xf>
    <xf numFmtId="0" fontId="2" fillId="0" borderId="19" xfId="55" applyFont="1" applyFill="1" applyBorder="1" applyAlignment="1">
      <alignment horizontal="center"/>
      <protection/>
    </xf>
    <xf numFmtId="49" fontId="2" fillId="0" borderId="20" xfId="55" applyNumberFormat="1" applyBorder="1" applyAlignment="1">
      <alignment horizontal="left"/>
      <protection/>
    </xf>
    <xf numFmtId="0" fontId="2" fillId="0" borderId="19" xfId="55" applyFill="1" applyBorder="1" applyAlignment="1">
      <alignment horizontal="center"/>
      <protection/>
    </xf>
    <xf numFmtId="0" fontId="2" fillId="6" borderId="19" xfId="55" applyFill="1" applyBorder="1" applyAlignment="1">
      <alignment horizontal="center"/>
      <protection/>
    </xf>
    <xf numFmtId="2" fontId="2" fillId="6" borderId="19" xfId="55" applyNumberFormat="1" applyFill="1" applyBorder="1" applyAlignment="1">
      <alignment horizontal="center"/>
      <protection/>
    </xf>
    <xf numFmtId="164" fontId="2" fillId="6" borderId="19" xfId="55" applyNumberFormat="1" applyFill="1" applyBorder="1" applyAlignment="1">
      <alignment horizontal="center"/>
      <protection/>
    </xf>
    <xf numFmtId="49" fontId="2" fillId="6" borderId="20" xfId="55" applyNumberFormat="1" applyFill="1" applyBorder="1" applyAlignment="1">
      <alignment horizontal="left"/>
      <protection/>
    </xf>
    <xf numFmtId="49" fontId="2" fillId="6" borderId="20" xfId="55" applyNumberFormat="1" applyFont="1" applyFill="1" applyBorder="1" applyAlignment="1">
      <alignment horizontal="left"/>
      <protection/>
    </xf>
    <xf numFmtId="14" fontId="2" fillId="0" borderId="21" xfId="55" applyNumberFormat="1" applyBorder="1" applyAlignment="1">
      <alignment horizontal="center"/>
      <protection/>
    </xf>
    <xf numFmtId="49" fontId="2" fillId="0" borderId="20" xfId="55" applyNumberFormat="1" applyFont="1" applyBorder="1" applyAlignment="1">
      <alignment horizontal="left"/>
      <protection/>
    </xf>
    <xf numFmtId="49" fontId="2" fillId="0" borderId="20" xfId="55" applyNumberFormat="1" applyFont="1" applyBorder="1" applyAlignment="1" quotePrefix="1">
      <alignment horizontal="left"/>
      <protection/>
    </xf>
    <xf numFmtId="164" fontId="2" fillId="0" borderId="19" xfId="55" applyNumberFormat="1" applyFill="1" applyBorder="1" applyAlignment="1">
      <alignment horizontal="center"/>
      <protection/>
    </xf>
    <xf numFmtId="49" fontId="2" fillId="0" borderId="20" xfId="55" applyNumberFormat="1" applyFont="1" applyFill="1" applyBorder="1" applyAlignment="1">
      <alignment horizontal="left"/>
      <protection/>
    </xf>
    <xf numFmtId="49" fontId="2" fillId="0" borderId="20" xfId="55" applyNumberFormat="1" applyFill="1" applyBorder="1" applyAlignment="1">
      <alignment horizontal="left"/>
      <protection/>
    </xf>
    <xf numFmtId="0" fontId="2" fillId="0" borderId="19" xfId="55" applyFont="1" applyBorder="1" applyAlignment="1">
      <alignment horizontal="center"/>
      <protection/>
    </xf>
    <xf numFmtId="0" fontId="2" fillId="0" borderId="22" xfId="55" applyBorder="1" applyAlignment="1">
      <alignment horizontal="center"/>
      <protection/>
    </xf>
    <xf numFmtId="2" fontId="2" fillId="0" borderId="22" xfId="55" applyNumberFormat="1" applyFill="1" applyBorder="1" applyAlignment="1">
      <alignment horizontal="center"/>
      <protection/>
    </xf>
    <xf numFmtId="164" fontId="2" fillId="0" borderId="22" xfId="55" applyNumberFormat="1" applyBorder="1" applyAlignment="1">
      <alignment horizontal="center"/>
      <protection/>
    </xf>
    <xf numFmtId="0" fontId="2" fillId="0" borderId="22" xfId="55" applyFill="1" applyBorder="1" applyAlignment="1">
      <alignment horizontal="center"/>
      <protection/>
    </xf>
    <xf numFmtId="49" fontId="2" fillId="0" borderId="23" xfId="55" applyNumberFormat="1" applyBorder="1" applyAlignment="1">
      <alignment horizontal="left"/>
      <protection/>
    </xf>
    <xf numFmtId="14" fontId="2" fillId="0" borderId="16" xfId="55" applyNumberFormat="1" applyBorder="1">
      <alignment/>
      <protection/>
    </xf>
    <xf numFmtId="14" fontId="2" fillId="6" borderId="21" xfId="55" applyNumberFormat="1" applyFill="1" applyBorder="1">
      <alignment/>
      <protection/>
    </xf>
    <xf numFmtId="0" fontId="2" fillId="0" borderId="19" xfId="55" applyFont="1" applyFill="1" applyBorder="1" applyAlignment="1">
      <alignment horizontal="center"/>
      <protection/>
    </xf>
    <xf numFmtId="14" fontId="2" fillId="0" borderId="21" xfId="55" applyNumberFormat="1" applyBorder="1">
      <alignment/>
      <protection/>
    </xf>
    <xf numFmtId="0" fontId="2" fillId="0" borderId="22" xfId="55" applyFont="1" applyFill="1" applyBorder="1" applyAlignment="1">
      <alignment horizontal="center"/>
      <protection/>
    </xf>
    <xf numFmtId="14" fontId="2" fillId="0" borderId="24" xfId="55" applyNumberFormat="1" applyBorder="1">
      <alignment/>
      <protection/>
    </xf>
    <xf numFmtId="14" fontId="2" fillId="6" borderId="21" xfId="55" applyNumberFormat="1" applyFill="1" applyBorder="1" applyAlignment="1">
      <alignment horizontal="center"/>
      <protection/>
    </xf>
    <xf numFmtId="14" fontId="2" fillId="0" borderId="24" xfId="55" applyNumberFormat="1" applyBorder="1" applyAlignment="1">
      <alignment horizontal="center"/>
      <protection/>
    </xf>
    <xf numFmtId="0" fontId="2" fillId="0" borderId="17" xfId="55" applyFill="1" applyBorder="1" applyAlignment="1">
      <alignment horizontal="center"/>
      <protection/>
    </xf>
    <xf numFmtId="0" fontId="2" fillId="35" borderId="0" xfId="55" applyFill="1" applyAlignment="1">
      <alignment horizontal="left"/>
      <protection/>
    </xf>
    <xf numFmtId="0" fontId="38" fillId="35" borderId="25" xfId="0" applyFont="1" applyFill="1" applyBorder="1" applyAlignment="1">
      <alignment horizontal="center" vertical="center" wrapText="1"/>
    </xf>
    <xf numFmtId="0" fontId="38" fillId="35" borderId="26" xfId="0" applyFont="1" applyFill="1" applyBorder="1" applyAlignment="1">
      <alignment horizontal="center" vertical="center" wrapText="1"/>
    </xf>
    <xf numFmtId="0" fontId="38" fillId="35" borderId="27" xfId="0" applyFont="1" applyFill="1" applyBorder="1" applyAlignment="1">
      <alignment horizontal="center" vertical="center" wrapText="1"/>
    </xf>
    <xf numFmtId="0" fontId="38" fillId="35" borderId="28" xfId="0" applyFont="1" applyFill="1" applyBorder="1" applyAlignment="1">
      <alignment horizontal="center" vertical="center" wrapText="1"/>
    </xf>
    <xf numFmtId="0" fontId="38" fillId="35" borderId="0" xfId="0" applyFont="1" applyFill="1" applyBorder="1" applyAlignment="1">
      <alignment horizontal="center" vertical="center" wrapText="1"/>
    </xf>
    <xf numFmtId="0" fontId="38" fillId="35" borderId="29" xfId="0" applyFont="1" applyFill="1" applyBorder="1" applyAlignment="1">
      <alignment horizontal="center" vertical="center" wrapText="1"/>
    </xf>
    <xf numFmtId="0" fontId="38" fillId="35" borderId="30" xfId="0" applyFont="1" applyFill="1" applyBorder="1" applyAlignment="1">
      <alignment horizontal="center" vertical="center" wrapText="1"/>
    </xf>
    <xf numFmtId="0" fontId="38" fillId="35" borderId="31" xfId="0" applyFont="1" applyFill="1" applyBorder="1" applyAlignment="1">
      <alignment horizontal="center" vertical="center" wrapText="1"/>
    </xf>
    <xf numFmtId="0" fontId="38" fillId="35" borderId="32" xfId="0" applyFont="1" applyFill="1" applyBorder="1" applyAlignment="1">
      <alignment horizontal="center" vertical="center" wrapText="1"/>
    </xf>
    <xf numFmtId="0" fontId="3" fillId="35" borderId="33" xfId="55" applyFont="1" applyFill="1" applyBorder="1" applyAlignment="1">
      <alignment horizontal="center" wrapText="1"/>
      <protection/>
    </xf>
    <xf numFmtId="0" fontId="3" fillId="35" borderId="0" xfId="55" applyFont="1" applyFill="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mcollab.mwhtools.com/Client%20Files\DWR\South%20SWP%20Relicensing\SOUTH%20SWP\Fisheries\Studies\Pyramid%20Reach%20Fish%20Populations\Data\HM%20data%20-%20analyzed\SSWP%20HM%20data_profile_Upp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amcollab.mwhtools.com/Client%20Files\DWR\South%20SWP%20Relicensing\SOUTH%20SWP\Fisheries\Studies\Pyramid%20Reach%20Fish%20Populations\Data\HM%20data%20-%20analyzed\SSWP%20HM%20data_profile_Low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Tables"/>
      <sheetName val="Graphs"/>
      <sheetName val="hab summ cht"/>
      <sheetName val="hab summ data"/>
      <sheetName val="Dropdown Lists"/>
      <sheetName val="Comments"/>
      <sheetName val="lookup table"/>
    </sheetNames>
    <sheetDataSet>
      <sheetData sheetId="0">
        <row r="22">
          <cell r="C22">
            <v>15770</v>
          </cell>
        </row>
      </sheetData>
      <sheetData sheetId="6">
        <row r="2">
          <cell r="B2" t="str">
            <v>CAS</v>
          </cell>
          <cell r="C2">
            <v>2</v>
          </cell>
        </row>
        <row r="3">
          <cell r="B3" t="str">
            <v>CHU</v>
          </cell>
          <cell r="C3">
            <v>3</v>
          </cell>
        </row>
        <row r="4">
          <cell r="B4" t="str">
            <v>COP</v>
          </cell>
          <cell r="C4">
            <v>12</v>
          </cell>
        </row>
        <row r="5">
          <cell r="B5" t="str">
            <v>FALL</v>
          </cell>
          <cell r="C5">
            <v>1</v>
          </cell>
        </row>
        <row r="6">
          <cell r="B6" t="str">
            <v>GLI</v>
          </cell>
          <cell r="C6">
            <v>7</v>
          </cell>
        </row>
        <row r="7">
          <cell r="B7" t="str">
            <v>HGR</v>
          </cell>
          <cell r="C7">
            <v>5</v>
          </cell>
        </row>
        <row r="8">
          <cell r="B8" t="str">
            <v>LAP</v>
          </cell>
          <cell r="C8">
            <v>14</v>
          </cell>
        </row>
        <row r="9">
          <cell r="B9" t="str">
            <v>LGR</v>
          </cell>
          <cell r="C9">
            <v>6</v>
          </cell>
        </row>
        <row r="10">
          <cell r="B10" t="str">
            <v>MCP</v>
          </cell>
          <cell r="C10">
            <v>13</v>
          </cell>
        </row>
        <row r="11">
          <cell r="B11" t="str">
            <v>PLP</v>
          </cell>
          <cell r="C11">
            <v>16</v>
          </cell>
        </row>
        <row r="12">
          <cell r="B12" t="str">
            <v>POW</v>
          </cell>
          <cell r="C12">
            <v>10</v>
          </cell>
        </row>
        <row r="13">
          <cell r="B13" t="str">
            <v>RAP</v>
          </cell>
          <cell r="C13">
            <v>4</v>
          </cell>
        </row>
        <row r="14">
          <cell r="B14" t="str">
            <v>RUN</v>
          </cell>
          <cell r="C14">
            <v>8</v>
          </cell>
        </row>
        <row r="15">
          <cell r="B15" t="str">
            <v>SHT</v>
          </cell>
          <cell r="C15">
            <v>11</v>
          </cell>
        </row>
        <row r="16">
          <cell r="B16" t="str">
            <v>STEP</v>
          </cell>
          <cell r="C16">
            <v>9</v>
          </cell>
        </row>
        <row r="17">
          <cell r="B17" t="str">
            <v>TRP</v>
          </cell>
          <cell r="C17">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ch Name"/>
      <sheetName val="Graph Tables"/>
      <sheetName val="Graphs"/>
      <sheetName val="hab summ cht"/>
      <sheetName val="hab summ data"/>
      <sheetName val="Dropdown Lists"/>
      <sheetName val="Comments"/>
      <sheetName val="lookup table"/>
    </sheetNames>
    <sheetDataSet>
      <sheetData sheetId="1">
        <row r="22">
          <cell r="C22">
            <v>17661</v>
          </cell>
        </row>
      </sheetData>
      <sheetData sheetId="7">
        <row r="2">
          <cell r="B2" t="str">
            <v>CAS</v>
          </cell>
          <cell r="C2">
            <v>2</v>
          </cell>
        </row>
        <row r="3">
          <cell r="B3" t="str">
            <v>CHU</v>
          </cell>
          <cell r="C3">
            <v>3</v>
          </cell>
        </row>
        <row r="4">
          <cell r="B4" t="str">
            <v>COP</v>
          </cell>
          <cell r="C4">
            <v>12</v>
          </cell>
        </row>
        <row r="5">
          <cell r="B5" t="str">
            <v>FALL</v>
          </cell>
          <cell r="C5">
            <v>1</v>
          </cell>
        </row>
        <row r="6">
          <cell r="B6" t="str">
            <v>GLI</v>
          </cell>
          <cell r="C6">
            <v>7</v>
          </cell>
        </row>
        <row r="7">
          <cell r="B7" t="str">
            <v>HGR</v>
          </cell>
          <cell r="C7">
            <v>5</v>
          </cell>
        </row>
        <row r="8">
          <cell r="B8" t="str">
            <v>LAP</v>
          </cell>
          <cell r="C8">
            <v>14</v>
          </cell>
        </row>
        <row r="9">
          <cell r="B9" t="str">
            <v>LGR</v>
          </cell>
          <cell r="C9">
            <v>6</v>
          </cell>
        </row>
        <row r="10">
          <cell r="B10" t="str">
            <v>MCP</v>
          </cell>
          <cell r="C10">
            <v>13</v>
          </cell>
        </row>
        <row r="11">
          <cell r="B11" t="str">
            <v>PLP</v>
          </cell>
          <cell r="C11">
            <v>16</v>
          </cell>
        </row>
        <row r="12">
          <cell r="B12" t="str">
            <v>POW</v>
          </cell>
          <cell r="C12">
            <v>10</v>
          </cell>
        </row>
        <row r="13">
          <cell r="B13" t="str">
            <v>RAP</v>
          </cell>
          <cell r="C13">
            <v>4</v>
          </cell>
        </row>
        <row r="14">
          <cell r="B14" t="str">
            <v>RUN</v>
          </cell>
          <cell r="C14">
            <v>8</v>
          </cell>
        </row>
        <row r="15">
          <cell r="B15" t="str">
            <v>SHT</v>
          </cell>
          <cell r="C15">
            <v>11</v>
          </cell>
        </row>
        <row r="16">
          <cell r="B16" t="str">
            <v>STEP</v>
          </cell>
          <cell r="C16">
            <v>9</v>
          </cell>
        </row>
        <row r="17">
          <cell r="B17" t="str">
            <v>TRP</v>
          </cell>
          <cell r="C17">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8"/>
  <sheetViews>
    <sheetView tabSelected="1" zoomScaleSheetLayoutView="100" workbookViewId="0" topLeftCell="A1">
      <selection activeCell="O14" sqref="O14"/>
    </sheetView>
  </sheetViews>
  <sheetFormatPr defaultColWidth="8.7109375" defaultRowHeight="15"/>
  <cols>
    <col min="1" max="16384" width="8.7109375" style="7" customWidth="1"/>
  </cols>
  <sheetData>
    <row r="1" spans="1:11" ht="14.25">
      <c r="A1" s="72" t="s">
        <v>196</v>
      </c>
      <c r="B1" s="73"/>
      <c r="C1" s="73"/>
      <c r="D1" s="73"/>
      <c r="E1" s="73"/>
      <c r="F1" s="73"/>
      <c r="G1" s="73"/>
      <c r="H1" s="73"/>
      <c r="I1" s="73"/>
      <c r="J1" s="73"/>
      <c r="K1" s="74"/>
    </row>
    <row r="2" spans="1:11" ht="14.25">
      <c r="A2" s="75"/>
      <c r="B2" s="76"/>
      <c r="C2" s="76"/>
      <c r="D2" s="76"/>
      <c r="E2" s="76"/>
      <c r="F2" s="76"/>
      <c r="G2" s="76"/>
      <c r="H2" s="76"/>
      <c r="I2" s="76"/>
      <c r="J2" s="76"/>
      <c r="K2" s="77"/>
    </row>
    <row r="3" spans="1:11" ht="14.25">
      <c r="A3" s="75"/>
      <c r="B3" s="76"/>
      <c r="C3" s="76"/>
      <c r="D3" s="76"/>
      <c r="E3" s="76"/>
      <c r="F3" s="76"/>
      <c r="G3" s="76"/>
      <c r="H3" s="76"/>
      <c r="I3" s="76"/>
      <c r="J3" s="76"/>
      <c r="K3" s="77"/>
    </row>
    <row r="4" spans="1:11" ht="14.25">
      <c r="A4" s="75"/>
      <c r="B4" s="76"/>
      <c r="C4" s="76"/>
      <c r="D4" s="76"/>
      <c r="E4" s="76"/>
      <c r="F4" s="76"/>
      <c r="G4" s="76"/>
      <c r="H4" s="76"/>
      <c r="I4" s="76"/>
      <c r="J4" s="76"/>
      <c r="K4" s="77"/>
    </row>
    <row r="5" spans="1:11" ht="14.25">
      <c r="A5" s="75"/>
      <c r="B5" s="76"/>
      <c r="C5" s="76"/>
      <c r="D5" s="76"/>
      <c r="E5" s="76"/>
      <c r="F5" s="76"/>
      <c r="G5" s="76"/>
      <c r="H5" s="76"/>
      <c r="I5" s="76"/>
      <c r="J5" s="76"/>
      <c r="K5" s="77"/>
    </row>
    <row r="6" spans="1:11" ht="14.25">
      <c r="A6" s="75"/>
      <c r="B6" s="76"/>
      <c r="C6" s="76"/>
      <c r="D6" s="76"/>
      <c r="E6" s="76"/>
      <c r="F6" s="76"/>
      <c r="G6" s="76"/>
      <c r="H6" s="76"/>
      <c r="I6" s="76"/>
      <c r="J6" s="76"/>
      <c r="K6" s="77"/>
    </row>
    <row r="7" spans="1:11" ht="14.25">
      <c r="A7" s="75"/>
      <c r="B7" s="76"/>
      <c r="C7" s="76"/>
      <c r="D7" s="76"/>
      <c r="E7" s="76"/>
      <c r="F7" s="76"/>
      <c r="G7" s="76"/>
      <c r="H7" s="76"/>
      <c r="I7" s="76"/>
      <c r="J7" s="76"/>
      <c r="K7" s="77"/>
    </row>
    <row r="8" spans="1:11" ht="14.25">
      <c r="A8" s="75"/>
      <c r="B8" s="76"/>
      <c r="C8" s="76"/>
      <c r="D8" s="76"/>
      <c r="E8" s="76"/>
      <c r="F8" s="76"/>
      <c r="G8" s="76"/>
      <c r="H8" s="76"/>
      <c r="I8" s="76"/>
      <c r="J8" s="76"/>
      <c r="K8" s="77"/>
    </row>
    <row r="9" spans="1:11" ht="14.25">
      <c r="A9" s="75"/>
      <c r="B9" s="76"/>
      <c r="C9" s="76"/>
      <c r="D9" s="76"/>
      <c r="E9" s="76"/>
      <c r="F9" s="76"/>
      <c r="G9" s="76"/>
      <c r="H9" s="76"/>
      <c r="I9" s="76"/>
      <c r="J9" s="76"/>
      <c r="K9" s="77"/>
    </row>
    <row r="10" spans="1:11" ht="14.25">
      <c r="A10" s="75"/>
      <c r="B10" s="76"/>
      <c r="C10" s="76"/>
      <c r="D10" s="76"/>
      <c r="E10" s="76"/>
      <c r="F10" s="76"/>
      <c r="G10" s="76"/>
      <c r="H10" s="76"/>
      <c r="I10" s="76"/>
      <c r="J10" s="76"/>
      <c r="K10" s="77"/>
    </row>
    <row r="11" spans="1:11" ht="14.25">
      <c r="A11" s="75"/>
      <c r="B11" s="76"/>
      <c r="C11" s="76"/>
      <c r="D11" s="76"/>
      <c r="E11" s="76"/>
      <c r="F11" s="76"/>
      <c r="G11" s="76"/>
      <c r="H11" s="76"/>
      <c r="I11" s="76"/>
      <c r="J11" s="76"/>
      <c r="K11" s="77"/>
    </row>
    <row r="12" spans="1:11" ht="14.25">
      <c r="A12" s="75"/>
      <c r="B12" s="76"/>
      <c r="C12" s="76"/>
      <c r="D12" s="76"/>
      <c r="E12" s="76"/>
      <c r="F12" s="76"/>
      <c r="G12" s="76"/>
      <c r="H12" s="76"/>
      <c r="I12" s="76"/>
      <c r="J12" s="76"/>
      <c r="K12" s="77"/>
    </row>
    <row r="13" spans="1:11" ht="14.25">
      <c r="A13" s="75"/>
      <c r="B13" s="76"/>
      <c r="C13" s="76"/>
      <c r="D13" s="76"/>
      <c r="E13" s="76"/>
      <c r="F13" s="76"/>
      <c r="G13" s="76"/>
      <c r="H13" s="76"/>
      <c r="I13" s="76"/>
      <c r="J13" s="76"/>
      <c r="K13" s="77"/>
    </row>
    <row r="14" spans="1:11" ht="14.25">
      <c r="A14" s="75"/>
      <c r="B14" s="76"/>
      <c r="C14" s="76"/>
      <c r="D14" s="76"/>
      <c r="E14" s="76"/>
      <c r="F14" s="76"/>
      <c r="G14" s="76"/>
      <c r="H14" s="76"/>
      <c r="I14" s="76"/>
      <c r="J14" s="76"/>
      <c r="K14" s="77"/>
    </row>
    <row r="15" spans="1:11" ht="14.25">
      <c r="A15" s="75"/>
      <c r="B15" s="76"/>
      <c r="C15" s="76"/>
      <c r="D15" s="76"/>
      <c r="E15" s="76"/>
      <c r="F15" s="76"/>
      <c r="G15" s="76"/>
      <c r="H15" s="76"/>
      <c r="I15" s="76"/>
      <c r="J15" s="76"/>
      <c r="K15" s="77"/>
    </row>
    <row r="16" spans="1:11" ht="14.25">
      <c r="A16" s="75"/>
      <c r="B16" s="76"/>
      <c r="C16" s="76"/>
      <c r="D16" s="76"/>
      <c r="E16" s="76"/>
      <c r="F16" s="76"/>
      <c r="G16" s="76"/>
      <c r="H16" s="76"/>
      <c r="I16" s="76"/>
      <c r="J16" s="76"/>
      <c r="K16" s="77"/>
    </row>
    <row r="17" spans="1:11" ht="14.25">
      <c r="A17" s="75"/>
      <c r="B17" s="76"/>
      <c r="C17" s="76"/>
      <c r="D17" s="76"/>
      <c r="E17" s="76"/>
      <c r="F17" s="76"/>
      <c r="G17" s="76"/>
      <c r="H17" s="76"/>
      <c r="I17" s="76"/>
      <c r="J17" s="76"/>
      <c r="K17" s="77"/>
    </row>
    <row r="18" spans="1:11" ht="14.25">
      <c r="A18" s="78"/>
      <c r="B18" s="79"/>
      <c r="C18" s="79"/>
      <c r="D18" s="79"/>
      <c r="E18" s="79"/>
      <c r="F18" s="79"/>
      <c r="G18" s="79"/>
      <c r="H18" s="79"/>
      <c r="I18" s="79"/>
      <c r="J18" s="79"/>
      <c r="K18" s="80"/>
    </row>
  </sheetData>
  <sheetProtection/>
  <mergeCells count="1">
    <mergeCell ref="A1:K18"/>
  </mergeCells>
  <printOptions/>
  <pageMargins left="0.7" right="0.7" top="0.75" bottom="0.75" header="0.3" footer="0.3"/>
  <pageSetup horizontalDpi="600" verticalDpi="600" orientation="portrait" scale="79" r:id="rId1"/>
</worksheet>
</file>

<file path=xl/worksheets/sheet2.xml><?xml version="1.0" encoding="utf-8"?>
<worksheet xmlns="http://schemas.openxmlformats.org/spreadsheetml/2006/main" xmlns:r="http://schemas.openxmlformats.org/officeDocument/2006/relationships">
  <dimension ref="A1:N1253"/>
  <sheetViews>
    <sheetView zoomScaleSheetLayoutView="85" workbookViewId="0" topLeftCell="A1">
      <selection activeCell="B1" sqref="B1"/>
    </sheetView>
  </sheetViews>
  <sheetFormatPr defaultColWidth="9.140625" defaultRowHeight="15"/>
  <cols>
    <col min="1" max="1" width="9.8515625" style="16" bestFit="1" customWidth="1"/>
    <col min="2" max="3" width="11.00390625" style="11" customWidth="1"/>
    <col min="4" max="4" width="11.28125" style="11" customWidth="1"/>
    <col min="5" max="5" width="11.28125" style="16" customWidth="1"/>
    <col min="6" max="6" width="11.140625" style="16" customWidth="1"/>
    <col min="7" max="8" width="11.28125" style="11" customWidth="1"/>
    <col min="9" max="9" width="11.28125" style="13" customWidth="1"/>
    <col min="10" max="10" width="12.28125" style="11" customWidth="1"/>
    <col min="11" max="11" width="10.140625" style="11" customWidth="1"/>
    <col min="12" max="12" width="11.28125" style="11" customWidth="1"/>
    <col min="13" max="13" width="12.140625" style="11" customWidth="1"/>
    <col min="14" max="14" width="60.140625" style="15" customWidth="1"/>
    <col min="15" max="16384" width="9.140625" style="8" customWidth="1"/>
  </cols>
  <sheetData>
    <row r="1" spans="1:14" ht="26.25" customHeight="1" thickBot="1">
      <c r="A1" s="19" t="s">
        <v>124</v>
      </c>
      <c r="B1" s="20" t="s">
        <v>195</v>
      </c>
      <c r="C1" s="21"/>
      <c r="D1" s="21"/>
      <c r="E1" s="22"/>
      <c r="F1" s="22"/>
      <c r="G1" s="21"/>
      <c r="H1" s="21"/>
      <c r="I1" s="23" t="s">
        <v>123</v>
      </c>
      <c r="J1" s="24" t="s">
        <v>122</v>
      </c>
      <c r="K1" s="21"/>
      <c r="L1" s="81"/>
      <c r="M1" s="81"/>
      <c r="N1" s="25"/>
    </row>
    <row r="2" spans="1:14" s="9" customFormat="1" ht="47.25" customHeight="1" thickBot="1">
      <c r="A2" s="5" t="s">
        <v>121</v>
      </c>
      <c r="B2" s="2" t="s">
        <v>120</v>
      </c>
      <c r="C2" s="2" t="s">
        <v>119</v>
      </c>
      <c r="D2" s="2" t="s">
        <v>118</v>
      </c>
      <c r="E2" s="4" t="s">
        <v>117</v>
      </c>
      <c r="F2" s="6" t="s">
        <v>116</v>
      </c>
      <c r="G2" s="4" t="s">
        <v>115</v>
      </c>
      <c r="H2" s="2" t="s">
        <v>114</v>
      </c>
      <c r="I2" s="3" t="s">
        <v>113</v>
      </c>
      <c r="J2" s="4" t="s">
        <v>112</v>
      </c>
      <c r="K2" s="2" t="s">
        <v>111</v>
      </c>
      <c r="L2" s="2" t="s">
        <v>110</v>
      </c>
      <c r="M2" s="2" t="s">
        <v>109</v>
      </c>
      <c r="N2" s="1" t="s">
        <v>108</v>
      </c>
    </row>
    <row r="3" spans="1:14" ht="12.75">
      <c r="A3" s="62">
        <v>43206</v>
      </c>
      <c r="B3" s="34">
        <v>1</v>
      </c>
      <c r="C3" s="34" t="s">
        <v>7</v>
      </c>
      <c r="D3" s="34">
        <v>230</v>
      </c>
      <c r="E3" s="70">
        <f>+D3</f>
        <v>230</v>
      </c>
      <c r="F3" s="35">
        <v>18.42</v>
      </c>
      <c r="G3" s="36">
        <v>77.33333333333333</v>
      </c>
      <c r="H3" s="34">
        <v>2.6</v>
      </c>
      <c r="I3" s="34"/>
      <c r="J3" s="34"/>
      <c r="K3" s="34">
        <v>41</v>
      </c>
      <c r="L3" s="34" t="s">
        <v>6</v>
      </c>
      <c r="M3" s="34" t="s">
        <v>12</v>
      </c>
      <c r="N3" s="38"/>
    </row>
    <row r="4" spans="1:14" ht="12.75">
      <c r="A4" s="65">
        <v>43206</v>
      </c>
      <c r="B4" s="39">
        <v>2</v>
      </c>
      <c r="C4" s="39" t="s">
        <v>9</v>
      </c>
      <c r="D4" s="39">
        <v>320</v>
      </c>
      <c r="E4" s="44">
        <f aca="true" ca="1" t="shared" si="0" ref="E4:E35">OFFSET(E4,-1,0)+D4</f>
        <v>550</v>
      </c>
      <c r="F4" s="40">
        <f aca="true" t="shared" si="1" ref="F4:F31">F3-(D3/5280)-0.0008</f>
        <v>18.375639393939394</v>
      </c>
      <c r="G4" s="41">
        <v>92.33333333333333</v>
      </c>
      <c r="H4" s="39">
        <v>2.9</v>
      </c>
      <c r="I4" s="39"/>
      <c r="J4" s="39"/>
      <c r="K4" s="39">
        <v>59</v>
      </c>
      <c r="L4" s="39" t="s">
        <v>12</v>
      </c>
      <c r="M4" s="39" t="s">
        <v>6</v>
      </c>
      <c r="N4" s="43"/>
    </row>
    <row r="5" spans="1:14" ht="12.75">
      <c r="A5" s="65">
        <v>43206</v>
      </c>
      <c r="B5" s="39">
        <v>3</v>
      </c>
      <c r="C5" s="39" t="s">
        <v>4</v>
      </c>
      <c r="D5" s="39">
        <v>495</v>
      </c>
      <c r="E5" s="44">
        <f ca="1" t="shared" si="0"/>
        <v>1045</v>
      </c>
      <c r="F5" s="40">
        <f t="shared" si="1"/>
        <v>18.31423333333333</v>
      </c>
      <c r="G5" s="41">
        <v>107.33333333333333</v>
      </c>
      <c r="H5" s="39">
        <v>3.1</v>
      </c>
      <c r="I5" s="39"/>
      <c r="J5" s="39"/>
      <c r="K5" s="39">
        <v>66</v>
      </c>
      <c r="L5" s="39"/>
      <c r="M5" s="39"/>
      <c r="N5" s="43" t="s">
        <v>107</v>
      </c>
    </row>
    <row r="6" spans="1:14" ht="12.75">
      <c r="A6" s="65">
        <v>43206</v>
      </c>
      <c r="B6" s="39">
        <v>4</v>
      </c>
      <c r="C6" s="44" t="s">
        <v>7</v>
      </c>
      <c r="D6" s="39">
        <v>267</v>
      </c>
      <c r="E6" s="44">
        <f ca="1" t="shared" si="0"/>
        <v>1312</v>
      </c>
      <c r="F6" s="40">
        <f t="shared" si="1"/>
        <v>18.21968333333333</v>
      </c>
      <c r="G6" s="41">
        <v>93.5</v>
      </c>
      <c r="H6" s="39">
        <v>3</v>
      </c>
      <c r="I6" s="39"/>
      <c r="J6" s="39"/>
      <c r="K6" s="39">
        <v>73</v>
      </c>
      <c r="L6" s="39" t="s">
        <v>12</v>
      </c>
      <c r="M6" s="39" t="s">
        <v>6</v>
      </c>
      <c r="N6" s="43"/>
    </row>
    <row r="7" spans="1:14" ht="12.75">
      <c r="A7" s="65">
        <v>43206</v>
      </c>
      <c r="B7" s="39">
        <v>5</v>
      </c>
      <c r="C7" s="44" t="s">
        <v>11</v>
      </c>
      <c r="D7" s="39">
        <v>129</v>
      </c>
      <c r="E7" s="44">
        <f ca="1" t="shared" si="0"/>
        <v>1441</v>
      </c>
      <c r="F7" s="40">
        <f t="shared" si="1"/>
        <v>18.168315151515145</v>
      </c>
      <c r="G7" s="41">
        <v>81</v>
      </c>
      <c r="H7" s="39">
        <v>2.3</v>
      </c>
      <c r="I7" s="39"/>
      <c r="J7" s="39"/>
      <c r="K7" s="39">
        <v>57</v>
      </c>
      <c r="L7" s="39" t="s">
        <v>6</v>
      </c>
      <c r="M7" s="39" t="s">
        <v>12</v>
      </c>
      <c r="N7" s="43" t="s">
        <v>106</v>
      </c>
    </row>
    <row r="8" spans="1:14" ht="12.75">
      <c r="A8" s="65">
        <v>43206</v>
      </c>
      <c r="B8" s="39">
        <v>6</v>
      </c>
      <c r="C8" s="44" t="s">
        <v>7</v>
      </c>
      <c r="D8" s="39">
        <v>276</v>
      </c>
      <c r="E8" s="44">
        <f ca="1" t="shared" si="0"/>
        <v>1717</v>
      </c>
      <c r="F8" s="40">
        <f t="shared" si="1"/>
        <v>18.143083333333326</v>
      </c>
      <c r="G8" s="41">
        <v>73.66666666666667</v>
      </c>
      <c r="H8" s="39">
        <v>2.8</v>
      </c>
      <c r="I8" s="39"/>
      <c r="J8" s="39"/>
      <c r="K8" s="39">
        <v>57</v>
      </c>
      <c r="L8" s="39" t="s">
        <v>12</v>
      </c>
      <c r="M8" s="39" t="s">
        <v>6</v>
      </c>
      <c r="N8" s="43" t="s">
        <v>105</v>
      </c>
    </row>
    <row r="9" spans="1:14" ht="12.75">
      <c r="A9" s="65">
        <v>43206</v>
      </c>
      <c r="B9" s="39">
        <v>7</v>
      </c>
      <c r="C9" s="44" t="s">
        <v>13</v>
      </c>
      <c r="D9" s="39">
        <v>45</v>
      </c>
      <c r="E9" s="44">
        <f ca="1" t="shared" si="0"/>
        <v>1762</v>
      </c>
      <c r="F9" s="40">
        <f t="shared" si="1"/>
        <v>18.0900106060606</v>
      </c>
      <c r="G9" s="41">
        <v>69.33333333333333</v>
      </c>
      <c r="H9" s="39">
        <v>3.6</v>
      </c>
      <c r="I9" s="39">
        <v>0.8</v>
      </c>
      <c r="J9" s="39">
        <v>2.4</v>
      </c>
      <c r="K9" s="39">
        <v>33</v>
      </c>
      <c r="L9" s="39" t="s">
        <v>0</v>
      </c>
      <c r="M9" s="39" t="s">
        <v>6</v>
      </c>
      <c r="N9" s="43" t="s">
        <v>104</v>
      </c>
    </row>
    <row r="10" spans="1:14" ht="12.75">
      <c r="A10" s="65">
        <v>43206</v>
      </c>
      <c r="B10" s="39">
        <v>8</v>
      </c>
      <c r="C10" s="44" t="s">
        <v>9</v>
      </c>
      <c r="D10" s="39">
        <v>46</v>
      </c>
      <c r="E10" s="44">
        <f ca="1" t="shared" si="0"/>
        <v>1808</v>
      </c>
      <c r="F10" s="40">
        <f t="shared" si="1"/>
        <v>18.08068787878787</v>
      </c>
      <c r="G10" s="41">
        <v>74.33333333333333</v>
      </c>
      <c r="H10" s="39">
        <v>2.5</v>
      </c>
      <c r="I10" s="39"/>
      <c r="J10" s="39"/>
      <c r="K10" s="39">
        <v>40</v>
      </c>
      <c r="L10" s="39" t="s">
        <v>6</v>
      </c>
      <c r="M10" s="39" t="s">
        <v>0</v>
      </c>
      <c r="N10" s="43" t="s">
        <v>103</v>
      </c>
    </row>
    <row r="11" spans="1:14" ht="12.75">
      <c r="A11" s="65">
        <v>43206</v>
      </c>
      <c r="B11" s="39">
        <v>9</v>
      </c>
      <c r="C11" s="44" t="s">
        <v>7</v>
      </c>
      <c r="D11" s="39">
        <v>146</v>
      </c>
      <c r="E11" s="44">
        <f ca="1" t="shared" si="0"/>
        <v>1954</v>
      </c>
      <c r="F11" s="40">
        <f t="shared" si="1"/>
        <v>18.071175757575748</v>
      </c>
      <c r="G11" s="41">
        <v>68</v>
      </c>
      <c r="H11" s="39">
        <v>2.7</v>
      </c>
      <c r="I11" s="39"/>
      <c r="J11" s="39"/>
      <c r="K11" s="39">
        <v>52</v>
      </c>
      <c r="L11" s="39" t="s">
        <v>6</v>
      </c>
      <c r="M11" s="39" t="s">
        <v>12</v>
      </c>
      <c r="N11" s="43" t="s">
        <v>102</v>
      </c>
    </row>
    <row r="12" spans="1:14" ht="12.75">
      <c r="A12" s="65">
        <v>43206</v>
      </c>
      <c r="B12" s="39">
        <v>10</v>
      </c>
      <c r="C12" s="44" t="s">
        <v>17</v>
      </c>
      <c r="D12" s="39">
        <v>215</v>
      </c>
      <c r="E12" s="44">
        <f ca="1" t="shared" si="0"/>
        <v>2169</v>
      </c>
      <c r="F12" s="40">
        <f t="shared" si="1"/>
        <v>18.04272424242423</v>
      </c>
      <c r="G12" s="41">
        <v>52.666666666666664</v>
      </c>
      <c r="H12" s="39">
        <v>6.5</v>
      </c>
      <c r="I12" s="39"/>
      <c r="J12" s="39">
        <v>6</v>
      </c>
      <c r="K12" s="39">
        <v>46</v>
      </c>
      <c r="L12" s="39" t="s">
        <v>12</v>
      </c>
      <c r="M12" s="39" t="s">
        <v>1</v>
      </c>
      <c r="N12" s="43" t="s">
        <v>101</v>
      </c>
    </row>
    <row r="13" spans="1:14" ht="12.75">
      <c r="A13" s="65">
        <v>43206</v>
      </c>
      <c r="B13" s="39">
        <v>11</v>
      </c>
      <c r="C13" s="44" t="s">
        <v>11</v>
      </c>
      <c r="D13" s="39">
        <v>60</v>
      </c>
      <c r="E13" s="44">
        <f ca="1" t="shared" si="0"/>
        <v>2229</v>
      </c>
      <c r="F13" s="40">
        <f t="shared" si="1"/>
        <v>18.001204545454534</v>
      </c>
      <c r="G13" s="41">
        <v>23</v>
      </c>
      <c r="H13" s="39">
        <v>3.5</v>
      </c>
      <c r="I13" s="39"/>
      <c r="J13" s="39"/>
      <c r="K13" s="39">
        <v>14</v>
      </c>
      <c r="L13" s="39" t="s">
        <v>1</v>
      </c>
      <c r="M13" s="39" t="s">
        <v>0</v>
      </c>
      <c r="N13" s="43" t="s">
        <v>100</v>
      </c>
    </row>
    <row r="14" spans="1:14" ht="12.75">
      <c r="A14" s="65">
        <v>43206</v>
      </c>
      <c r="B14" s="39">
        <v>12</v>
      </c>
      <c r="C14" s="44" t="s">
        <v>9</v>
      </c>
      <c r="D14" s="39">
        <v>36</v>
      </c>
      <c r="E14" s="44">
        <f ca="1" t="shared" si="0"/>
        <v>2265</v>
      </c>
      <c r="F14" s="40">
        <f t="shared" si="1"/>
        <v>17.989040909090896</v>
      </c>
      <c r="G14" s="41">
        <v>20.833333333333332</v>
      </c>
      <c r="H14" s="39">
        <v>3</v>
      </c>
      <c r="I14" s="39"/>
      <c r="J14" s="39"/>
      <c r="K14" s="39">
        <v>14.5</v>
      </c>
      <c r="L14" s="39" t="s">
        <v>1</v>
      </c>
      <c r="M14" s="39" t="s">
        <v>0</v>
      </c>
      <c r="N14" s="43" t="s">
        <v>8</v>
      </c>
    </row>
    <row r="15" spans="1:14" ht="12.75">
      <c r="A15" s="65">
        <v>43206</v>
      </c>
      <c r="B15" s="39">
        <v>13</v>
      </c>
      <c r="C15" s="44" t="s">
        <v>11</v>
      </c>
      <c r="D15" s="39">
        <v>30</v>
      </c>
      <c r="E15" s="44">
        <f ca="1" t="shared" si="0"/>
        <v>2295</v>
      </c>
      <c r="F15" s="40">
        <f t="shared" si="1"/>
        <v>17.98142272727271</v>
      </c>
      <c r="G15" s="41">
        <v>21.333333333333332</v>
      </c>
      <c r="H15" s="39">
        <v>3.4</v>
      </c>
      <c r="I15" s="39"/>
      <c r="J15" s="39"/>
      <c r="K15" s="39">
        <v>15.5</v>
      </c>
      <c r="L15" s="39" t="s">
        <v>1</v>
      </c>
      <c r="M15" s="39" t="s">
        <v>0</v>
      </c>
      <c r="N15" s="43" t="s">
        <v>99</v>
      </c>
    </row>
    <row r="16" spans="1:14" ht="12.75">
      <c r="A16" s="65">
        <v>43206</v>
      </c>
      <c r="B16" s="39">
        <v>14</v>
      </c>
      <c r="C16" s="44" t="s">
        <v>9</v>
      </c>
      <c r="D16" s="39">
        <v>30</v>
      </c>
      <c r="E16" s="44">
        <f ca="1" t="shared" si="0"/>
        <v>2325</v>
      </c>
      <c r="F16" s="40">
        <f t="shared" si="1"/>
        <v>17.974940909090893</v>
      </c>
      <c r="G16" s="41">
        <v>32.333333333333336</v>
      </c>
      <c r="H16" s="39">
        <v>2.8</v>
      </c>
      <c r="I16" s="39"/>
      <c r="J16" s="39"/>
      <c r="K16" s="39">
        <v>10</v>
      </c>
      <c r="L16" s="39" t="s">
        <v>6</v>
      </c>
      <c r="M16" s="39" t="s">
        <v>56</v>
      </c>
      <c r="N16" s="43" t="s">
        <v>98</v>
      </c>
    </row>
    <row r="17" spans="1:14" ht="12.75">
      <c r="A17" s="65">
        <v>43206</v>
      </c>
      <c r="B17" s="39">
        <v>15</v>
      </c>
      <c r="C17" s="44" t="s">
        <v>13</v>
      </c>
      <c r="D17" s="39">
        <v>79</v>
      </c>
      <c r="E17" s="44">
        <f ca="1" t="shared" si="0"/>
        <v>2404</v>
      </c>
      <c r="F17" s="40">
        <f t="shared" si="1"/>
        <v>17.968459090909075</v>
      </c>
      <c r="G17" s="41">
        <v>32.333333333333336</v>
      </c>
      <c r="H17" s="39">
        <v>3.2</v>
      </c>
      <c r="I17" s="39"/>
      <c r="J17" s="39">
        <v>4.3</v>
      </c>
      <c r="K17" s="39">
        <v>12</v>
      </c>
      <c r="L17" s="39" t="s">
        <v>6</v>
      </c>
      <c r="M17" s="39" t="s">
        <v>12</v>
      </c>
      <c r="N17" s="43" t="s">
        <v>97</v>
      </c>
    </row>
    <row r="18" spans="1:14" ht="12.75">
      <c r="A18" s="65">
        <v>43206</v>
      </c>
      <c r="B18" s="39">
        <v>16</v>
      </c>
      <c r="C18" s="44" t="s">
        <v>13</v>
      </c>
      <c r="D18" s="39">
        <v>60</v>
      </c>
      <c r="E18" s="44">
        <f ca="1" t="shared" si="0"/>
        <v>2464</v>
      </c>
      <c r="F18" s="40">
        <f t="shared" si="1"/>
        <v>17.95269696969695</v>
      </c>
      <c r="G18" s="41">
        <v>48.166666666666664</v>
      </c>
      <c r="H18" s="39">
        <v>5.2</v>
      </c>
      <c r="I18" s="39"/>
      <c r="J18" s="39">
        <v>6</v>
      </c>
      <c r="K18" s="39">
        <v>27.5</v>
      </c>
      <c r="L18" s="39" t="s">
        <v>12</v>
      </c>
      <c r="M18" s="39" t="s">
        <v>6</v>
      </c>
      <c r="N18" s="43" t="s">
        <v>96</v>
      </c>
    </row>
    <row r="19" spans="1:14" ht="12.75">
      <c r="A19" s="65">
        <v>43206</v>
      </c>
      <c r="B19" s="39">
        <v>17</v>
      </c>
      <c r="C19" s="44" t="s">
        <v>17</v>
      </c>
      <c r="D19" s="39">
        <v>211</v>
      </c>
      <c r="E19" s="44">
        <f ca="1" t="shared" si="0"/>
        <v>2675</v>
      </c>
      <c r="F19" s="40">
        <f t="shared" si="1"/>
        <v>17.940533333333313</v>
      </c>
      <c r="G19" s="41">
        <v>54.5</v>
      </c>
      <c r="H19" s="39">
        <v>1.7</v>
      </c>
      <c r="I19" s="39"/>
      <c r="J19" s="39">
        <v>3</v>
      </c>
      <c r="K19" s="39">
        <v>19.5</v>
      </c>
      <c r="L19" s="39" t="s">
        <v>12</v>
      </c>
      <c r="M19" s="39" t="s">
        <v>1</v>
      </c>
      <c r="N19" s="43"/>
    </row>
    <row r="20" spans="1:14" ht="12.75">
      <c r="A20" s="65">
        <v>43206</v>
      </c>
      <c r="B20" s="39">
        <v>18</v>
      </c>
      <c r="C20" s="44" t="s">
        <v>2</v>
      </c>
      <c r="D20" s="39">
        <v>65</v>
      </c>
      <c r="E20" s="44">
        <f ca="1" t="shared" si="0"/>
        <v>2740</v>
      </c>
      <c r="F20" s="40">
        <f t="shared" si="1"/>
        <v>17.89977121212119</v>
      </c>
      <c r="G20" s="41">
        <v>20.166666666666668</v>
      </c>
      <c r="H20" s="39">
        <v>2.5</v>
      </c>
      <c r="I20" s="39"/>
      <c r="J20" s="39"/>
      <c r="K20" s="39">
        <v>11.5</v>
      </c>
      <c r="L20" s="39" t="s">
        <v>1</v>
      </c>
      <c r="M20" s="39" t="s">
        <v>0</v>
      </c>
      <c r="N20" s="43"/>
    </row>
    <row r="21" spans="1:14" ht="12.75">
      <c r="A21" s="65">
        <v>43206</v>
      </c>
      <c r="B21" s="39">
        <v>19</v>
      </c>
      <c r="C21" s="44" t="s">
        <v>9</v>
      </c>
      <c r="D21" s="39">
        <v>255</v>
      </c>
      <c r="E21" s="44">
        <f ca="1" t="shared" si="0"/>
        <v>2995</v>
      </c>
      <c r="F21" s="40">
        <f t="shared" si="1"/>
        <v>17.886660606060584</v>
      </c>
      <c r="G21" s="41">
        <v>32</v>
      </c>
      <c r="H21" s="39">
        <v>3</v>
      </c>
      <c r="I21" s="39"/>
      <c r="J21" s="39"/>
      <c r="K21" s="39">
        <v>15</v>
      </c>
      <c r="L21" s="39" t="s">
        <v>6</v>
      </c>
      <c r="M21" s="39" t="s">
        <v>12</v>
      </c>
      <c r="N21" s="43" t="s">
        <v>95</v>
      </c>
    </row>
    <row r="22" spans="1:14" ht="12.75">
      <c r="A22" s="65">
        <v>43206</v>
      </c>
      <c r="B22" s="39">
        <v>20</v>
      </c>
      <c r="C22" s="44" t="s">
        <v>11</v>
      </c>
      <c r="D22" s="39">
        <v>48</v>
      </c>
      <c r="E22" s="44">
        <f ca="1" t="shared" si="0"/>
        <v>3043</v>
      </c>
      <c r="F22" s="40">
        <f t="shared" si="1"/>
        <v>17.83756515151513</v>
      </c>
      <c r="G22" s="41">
        <v>34.666666666666664</v>
      </c>
      <c r="H22" s="39">
        <v>2.8</v>
      </c>
      <c r="I22" s="39"/>
      <c r="J22" s="39"/>
      <c r="K22" s="39">
        <v>23</v>
      </c>
      <c r="L22" s="39" t="s">
        <v>12</v>
      </c>
      <c r="M22" s="39" t="s">
        <v>6</v>
      </c>
      <c r="N22" s="43" t="s">
        <v>94</v>
      </c>
    </row>
    <row r="23" spans="1:14" ht="12.75">
      <c r="A23" s="65">
        <v>43206</v>
      </c>
      <c r="B23" s="39">
        <v>21</v>
      </c>
      <c r="C23" s="44" t="s">
        <v>17</v>
      </c>
      <c r="D23" s="39">
        <v>293</v>
      </c>
      <c r="E23" s="44">
        <f ca="1" t="shared" si="0"/>
        <v>3336</v>
      </c>
      <c r="F23" s="40">
        <f t="shared" si="1"/>
        <v>17.82767424242422</v>
      </c>
      <c r="G23" s="41">
        <v>60.333333333333336</v>
      </c>
      <c r="H23" s="39">
        <v>4</v>
      </c>
      <c r="I23" s="39"/>
      <c r="J23" s="39"/>
      <c r="K23" s="39">
        <v>54</v>
      </c>
      <c r="L23" s="39" t="s">
        <v>12</v>
      </c>
      <c r="M23" s="39" t="s">
        <v>6</v>
      </c>
      <c r="N23" s="43" t="s">
        <v>93</v>
      </c>
    </row>
    <row r="24" spans="1:14" ht="12.75">
      <c r="A24" s="65">
        <v>43206</v>
      </c>
      <c r="B24" s="39">
        <v>22</v>
      </c>
      <c r="C24" s="44" t="s">
        <v>11</v>
      </c>
      <c r="D24" s="39">
        <v>79</v>
      </c>
      <c r="E24" s="44">
        <f ca="1" t="shared" si="0"/>
        <v>3415</v>
      </c>
      <c r="F24" s="40">
        <f t="shared" si="1"/>
        <v>17.771381818181794</v>
      </c>
      <c r="G24" s="41">
        <v>41.5</v>
      </c>
      <c r="H24" s="39">
        <v>2.7</v>
      </c>
      <c r="I24" s="39"/>
      <c r="J24" s="39"/>
      <c r="K24" s="39">
        <v>24</v>
      </c>
      <c r="L24" s="39" t="s">
        <v>12</v>
      </c>
      <c r="M24" s="39" t="s">
        <v>6</v>
      </c>
      <c r="N24" s="43"/>
    </row>
    <row r="25" spans="1:14" ht="12.75">
      <c r="A25" s="65">
        <v>43206</v>
      </c>
      <c r="B25" s="39">
        <v>23</v>
      </c>
      <c r="C25" s="44" t="s">
        <v>9</v>
      </c>
      <c r="D25" s="39">
        <v>74</v>
      </c>
      <c r="E25" s="44">
        <f ca="1" t="shared" si="0"/>
        <v>3489</v>
      </c>
      <c r="F25" s="40">
        <f t="shared" si="1"/>
        <v>17.75561969696967</v>
      </c>
      <c r="G25" s="41">
        <v>34.333333333333336</v>
      </c>
      <c r="H25" s="39">
        <v>2.7</v>
      </c>
      <c r="I25" s="39"/>
      <c r="J25" s="39"/>
      <c r="K25" s="39">
        <v>20</v>
      </c>
      <c r="L25" s="39" t="s">
        <v>6</v>
      </c>
      <c r="M25" s="39" t="s">
        <v>12</v>
      </c>
      <c r="N25" s="43" t="s">
        <v>92</v>
      </c>
    </row>
    <row r="26" spans="1:14" ht="12.75">
      <c r="A26" s="65">
        <v>43206</v>
      </c>
      <c r="B26" s="39">
        <v>24</v>
      </c>
      <c r="C26" s="44" t="s">
        <v>11</v>
      </c>
      <c r="D26" s="39">
        <v>114</v>
      </c>
      <c r="E26" s="44">
        <f ca="1" t="shared" si="0"/>
        <v>3603</v>
      </c>
      <c r="F26" s="40">
        <f t="shared" si="1"/>
        <v>17.740804545454516</v>
      </c>
      <c r="G26" s="41">
        <v>33.833333333333336</v>
      </c>
      <c r="H26" s="39">
        <v>2.6</v>
      </c>
      <c r="I26" s="39"/>
      <c r="J26" s="39"/>
      <c r="K26" s="39">
        <v>21</v>
      </c>
      <c r="L26" s="39" t="s">
        <v>12</v>
      </c>
      <c r="M26" s="39" t="s">
        <v>1</v>
      </c>
      <c r="N26" s="43"/>
    </row>
    <row r="27" spans="1:14" ht="12.75">
      <c r="A27" s="65">
        <v>43206</v>
      </c>
      <c r="B27" s="39">
        <v>25</v>
      </c>
      <c r="C27" s="44" t="s">
        <v>9</v>
      </c>
      <c r="D27" s="39">
        <v>33</v>
      </c>
      <c r="E27" s="44">
        <f ca="1" t="shared" si="0"/>
        <v>3636</v>
      </c>
      <c r="F27" s="40">
        <f t="shared" si="1"/>
        <v>17.718413636363604</v>
      </c>
      <c r="G27" s="41">
        <v>31.166666666666668</v>
      </c>
      <c r="H27" s="39">
        <v>2</v>
      </c>
      <c r="I27" s="39"/>
      <c r="J27" s="39"/>
      <c r="K27" s="39">
        <v>22</v>
      </c>
      <c r="L27" s="39" t="s">
        <v>6</v>
      </c>
      <c r="M27" s="39" t="s">
        <v>12</v>
      </c>
      <c r="N27" s="43"/>
    </row>
    <row r="28" spans="1:14" ht="12.75">
      <c r="A28" s="65">
        <v>43206</v>
      </c>
      <c r="B28" s="39">
        <v>26</v>
      </c>
      <c r="C28" s="44" t="s">
        <v>11</v>
      </c>
      <c r="D28" s="39">
        <v>175</v>
      </c>
      <c r="E28" s="44">
        <f ca="1" t="shared" si="0"/>
        <v>3811</v>
      </c>
      <c r="F28" s="40">
        <f t="shared" si="1"/>
        <v>17.7113636363636</v>
      </c>
      <c r="G28" s="41">
        <v>46.166666666666664</v>
      </c>
      <c r="H28" s="39">
        <v>2</v>
      </c>
      <c r="I28" s="39"/>
      <c r="J28" s="39"/>
      <c r="K28" s="39">
        <v>24.5</v>
      </c>
      <c r="L28" s="39" t="s">
        <v>6</v>
      </c>
      <c r="M28" s="39" t="s">
        <v>12</v>
      </c>
      <c r="N28" s="43" t="s">
        <v>91</v>
      </c>
    </row>
    <row r="29" spans="1:14" ht="12.75">
      <c r="A29" s="65">
        <v>43206</v>
      </c>
      <c r="B29" s="39">
        <v>27</v>
      </c>
      <c r="C29" s="44" t="s">
        <v>13</v>
      </c>
      <c r="D29" s="39">
        <v>170</v>
      </c>
      <c r="E29" s="44">
        <f ca="1" t="shared" si="0"/>
        <v>3981</v>
      </c>
      <c r="F29" s="40">
        <f t="shared" si="1"/>
        <v>17.67741969696966</v>
      </c>
      <c r="G29" s="41">
        <v>39.5</v>
      </c>
      <c r="H29" s="39">
        <v>2.8</v>
      </c>
      <c r="I29" s="39">
        <v>1</v>
      </c>
      <c r="J29" s="39">
        <v>2.5</v>
      </c>
      <c r="K29" s="39">
        <v>26.5</v>
      </c>
      <c r="L29" s="39" t="s">
        <v>12</v>
      </c>
      <c r="M29" s="39" t="s">
        <v>6</v>
      </c>
      <c r="N29" s="43"/>
    </row>
    <row r="30" spans="1:14" ht="12.75">
      <c r="A30" s="65">
        <v>43206</v>
      </c>
      <c r="B30" s="39">
        <v>28</v>
      </c>
      <c r="C30" s="44" t="s">
        <v>11</v>
      </c>
      <c r="D30" s="39">
        <v>220</v>
      </c>
      <c r="E30" s="44">
        <f ca="1" t="shared" si="0"/>
        <v>4201</v>
      </c>
      <c r="F30" s="40">
        <f t="shared" si="1"/>
        <v>17.64442272727269</v>
      </c>
      <c r="G30" s="41">
        <v>32.666666666666664</v>
      </c>
      <c r="H30" s="39">
        <v>3.3</v>
      </c>
      <c r="I30" s="39"/>
      <c r="J30" s="39"/>
      <c r="K30" s="39">
        <v>23.5</v>
      </c>
      <c r="L30" s="39" t="s">
        <v>0</v>
      </c>
      <c r="M30" s="39" t="s">
        <v>1</v>
      </c>
      <c r="N30" s="43" t="s">
        <v>90</v>
      </c>
    </row>
    <row r="31" spans="1:14" ht="12.75">
      <c r="A31" s="65">
        <v>43206</v>
      </c>
      <c r="B31" s="39">
        <v>29</v>
      </c>
      <c r="C31" s="44" t="s">
        <v>9</v>
      </c>
      <c r="D31" s="39">
        <v>126</v>
      </c>
      <c r="E31" s="44">
        <f ca="1" t="shared" si="0"/>
        <v>4327</v>
      </c>
      <c r="F31" s="40">
        <f t="shared" si="1"/>
        <v>17.60195606060602</v>
      </c>
      <c r="G31" s="41">
        <v>27.833333333333332</v>
      </c>
      <c r="H31" s="39">
        <v>3.2</v>
      </c>
      <c r="I31" s="39"/>
      <c r="J31" s="39"/>
      <c r="K31" s="39">
        <v>8</v>
      </c>
      <c r="L31" s="39" t="s">
        <v>0</v>
      </c>
      <c r="M31" s="39" t="s">
        <v>6</v>
      </c>
      <c r="N31" s="43"/>
    </row>
    <row r="32" spans="1:14" ht="12.75">
      <c r="A32" s="63">
        <v>43207</v>
      </c>
      <c r="B32" s="45">
        <v>30</v>
      </c>
      <c r="C32" s="45" t="s">
        <v>17</v>
      </c>
      <c r="D32" s="45">
        <v>114</v>
      </c>
      <c r="E32" s="45">
        <f ca="1" t="shared" si="0"/>
        <v>4441</v>
      </c>
      <c r="F32" s="46">
        <f aca="true" t="shared" si="2" ref="F32:F63">F31-(D31/5280)</f>
        <v>17.578092424242385</v>
      </c>
      <c r="G32" s="47">
        <v>34.166666666666664</v>
      </c>
      <c r="H32" s="45">
        <v>4</v>
      </c>
      <c r="I32" s="45">
        <v>0.8</v>
      </c>
      <c r="J32" s="45">
        <v>2</v>
      </c>
      <c r="K32" s="45">
        <v>17.5</v>
      </c>
      <c r="L32" s="45" t="s">
        <v>12</v>
      </c>
      <c r="M32" s="45" t="s">
        <v>6</v>
      </c>
      <c r="N32" s="48" t="s">
        <v>89</v>
      </c>
    </row>
    <row r="33" spans="1:14" ht="12.75">
      <c r="A33" s="63">
        <v>43207</v>
      </c>
      <c r="B33" s="45">
        <v>31</v>
      </c>
      <c r="C33" s="45" t="s">
        <v>11</v>
      </c>
      <c r="D33" s="45">
        <v>78</v>
      </c>
      <c r="E33" s="45">
        <f ca="1" t="shared" si="0"/>
        <v>4519</v>
      </c>
      <c r="F33" s="46">
        <f t="shared" si="2"/>
        <v>17.556501515151474</v>
      </c>
      <c r="G33" s="47">
        <v>28.333333333333332</v>
      </c>
      <c r="H33" s="45">
        <v>3</v>
      </c>
      <c r="I33" s="45"/>
      <c r="J33" s="45"/>
      <c r="K33" s="45">
        <v>15</v>
      </c>
      <c r="L33" s="45" t="s">
        <v>12</v>
      </c>
      <c r="M33" s="45" t="s">
        <v>0</v>
      </c>
      <c r="N33" s="48" t="s">
        <v>88</v>
      </c>
    </row>
    <row r="34" spans="1:14" ht="12.75">
      <c r="A34" s="63">
        <v>43207</v>
      </c>
      <c r="B34" s="45">
        <v>32</v>
      </c>
      <c r="C34" s="45" t="s">
        <v>17</v>
      </c>
      <c r="D34" s="45">
        <v>40</v>
      </c>
      <c r="E34" s="45">
        <f ca="1" t="shared" si="0"/>
        <v>4559</v>
      </c>
      <c r="F34" s="46">
        <f t="shared" si="2"/>
        <v>17.541728787878746</v>
      </c>
      <c r="G34" s="47">
        <v>22</v>
      </c>
      <c r="H34" s="45">
        <v>3.9</v>
      </c>
      <c r="I34" s="45">
        <v>1.2</v>
      </c>
      <c r="J34" s="45">
        <v>2.2</v>
      </c>
      <c r="K34" s="45">
        <v>9.5</v>
      </c>
      <c r="L34" s="45" t="s">
        <v>0</v>
      </c>
      <c r="M34" s="45" t="s">
        <v>1</v>
      </c>
      <c r="N34" s="48"/>
    </row>
    <row r="35" spans="1:14" ht="12.75">
      <c r="A35" s="63">
        <v>43207</v>
      </c>
      <c r="B35" s="45">
        <v>33</v>
      </c>
      <c r="C35" s="45" t="s">
        <v>9</v>
      </c>
      <c r="D35" s="45">
        <v>48</v>
      </c>
      <c r="E35" s="45">
        <f ca="1" t="shared" si="0"/>
        <v>4607</v>
      </c>
      <c r="F35" s="46">
        <f t="shared" si="2"/>
        <v>17.53415303030299</v>
      </c>
      <c r="G35" s="47">
        <v>25</v>
      </c>
      <c r="H35" s="45">
        <v>3.1</v>
      </c>
      <c r="I35" s="45"/>
      <c r="J35" s="45"/>
      <c r="K35" s="45">
        <v>8.5</v>
      </c>
      <c r="L35" s="45" t="s">
        <v>0</v>
      </c>
      <c r="M35" s="45" t="s">
        <v>6</v>
      </c>
      <c r="N35" s="48" t="s">
        <v>87</v>
      </c>
    </row>
    <row r="36" spans="1:14" ht="12.75">
      <c r="A36" s="63">
        <v>43207</v>
      </c>
      <c r="B36" s="45">
        <v>34</v>
      </c>
      <c r="C36" s="45" t="s">
        <v>13</v>
      </c>
      <c r="D36" s="45">
        <v>25</v>
      </c>
      <c r="E36" s="45">
        <f aca="true" ca="1" t="shared" si="3" ref="E36:E67">OFFSET(E36,-1,0)+D36</f>
        <v>4632</v>
      </c>
      <c r="F36" s="46">
        <f t="shared" si="2"/>
        <v>17.52506212121208</v>
      </c>
      <c r="G36" s="47">
        <v>24</v>
      </c>
      <c r="H36" s="45">
        <v>3.3</v>
      </c>
      <c r="I36" s="45">
        <v>0.8</v>
      </c>
      <c r="J36" s="45">
        <v>2.2</v>
      </c>
      <c r="K36" s="45">
        <v>9.5</v>
      </c>
      <c r="L36" s="45" t="s">
        <v>0</v>
      </c>
      <c r="M36" s="45" t="s">
        <v>6</v>
      </c>
      <c r="N36" s="48"/>
    </row>
    <row r="37" spans="1:14" ht="12.75">
      <c r="A37" s="63">
        <v>43207</v>
      </c>
      <c r="B37" s="45">
        <v>35</v>
      </c>
      <c r="C37" s="45" t="s">
        <v>9</v>
      </c>
      <c r="D37" s="45">
        <v>21</v>
      </c>
      <c r="E37" s="45">
        <f ca="1" t="shared" si="3"/>
        <v>4653</v>
      </c>
      <c r="F37" s="46">
        <f t="shared" si="2"/>
        <v>17.520327272727233</v>
      </c>
      <c r="G37" s="47">
        <v>31.166666666666668</v>
      </c>
      <c r="H37" s="45">
        <v>2.4</v>
      </c>
      <c r="I37" s="45"/>
      <c r="J37" s="45"/>
      <c r="K37" s="45">
        <v>8.2</v>
      </c>
      <c r="L37" s="45" t="s">
        <v>6</v>
      </c>
      <c r="M37" s="45" t="s">
        <v>0</v>
      </c>
      <c r="N37" s="48"/>
    </row>
    <row r="38" spans="1:14" ht="12.75">
      <c r="A38" s="63">
        <v>43207</v>
      </c>
      <c r="B38" s="45">
        <v>36</v>
      </c>
      <c r="C38" s="45" t="s">
        <v>13</v>
      </c>
      <c r="D38" s="45">
        <v>18</v>
      </c>
      <c r="E38" s="45">
        <f ca="1" t="shared" si="3"/>
        <v>4671</v>
      </c>
      <c r="F38" s="46">
        <f t="shared" si="2"/>
        <v>17.51634999999996</v>
      </c>
      <c r="G38" s="47">
        <v>27</v>
      </c>
      <c r="H38" s="45">
        <v>4.1</v>
      </c>
      <c r="I38" s="45">
        <v>0.8</v>
      </c>
      <c r="J38" s="45">
        <v>2.1</v>
      </c>
      <c r="K38" s="45">
        <v>14</v>
      </c>
      <c r="L38" s="45" t="s">
        <v>0</v>
      </c>
      <c r="M38" s="45" t="s">
        <v>1</v>
      </c>
      <c r="N38" s="48"/>
    </row>
    <row r="39" spans="1:14" ht="12.75">
      <c r="A39" s="63">
        <v>43207</v>
      </c>
      <c r="B39" s="45">
        <v>37</v>
      </c>
      <c r="C39" s="45" t="s">
        <v>19</v>
      </c>
      <c r="D39" s="45">
        <v>72</v>
      </c>
      <c r="E39" s="45">
        <f ca="1" t="shared" si="3"/>
        <v>4743</v>
      </c>
      <c r="F39" s="46">
        <f t="shared" si="2"/>
        <v>17.51294090909087</v>
      </c>
      <c r="G39" s="47">
        <v>19.666666666666668</v>
      </c>
      <c r="H39" s="45">
        <v>4</v>
      </c>
      <c r="I39" s="45"/>
      <c r="J39" s="45"/>
      <c r="K39" s="45">
        <v>9</v>
      </c>
      <c r="L39" s="45" t="s">
        <v>0</v>
      </c>
      <c r="M39" s="45" t="s">
        <v>1</v>
      </c>
      <c r="N39" s="48" t="s">
        <v>86</v>
      </c>
    </row>
    <row r="40" spans="1:14" ht="12.75">
      <c r="A40" s="63">
        <v>43207</v>
      </c>
      <c r="B40" s="45">
        <v>38</v>
      </c>
      <c r="C40" s="45" t="s">
        <v>9</v>
      </c>
      <c r="D40" s="45">
        <v>51</v>
      </c>
      <c r="E40" s="45">
        <f ca="1" t="shared" si="3"/>
        <v>4794</v>
      </c>
      <c r="F40" s="46">
        <f t="shared" si="2"/>
        <v>17.499304545454507</v>
      </c>
      <c r="G40" s="47">
        <v>35</v>
      </c>
      <c r="H40" s="45">
        <v>3.1</v>
      </c>
      <c r="I40" s="45"/>
      <c r="J40" s="45"/>
      <c r="K40" s="45">
        <v>17</v>
      </c>
      <c r="L40" s="45" t="s">
        <v>0</v>
      </c>
      <c r="M40" s="45" t="s">
        <v>6</v>
      </c>
      <c r="N40" s="48" t="s">
        <v>38</v>
      </c>
    </row>
    <row r="41" spans="1:14" ht="12.75">
      <c r="A41" s="63">
        <v>43207</v>
      </c>
      <c r="B41" s="45">
        <v>39</v>
      </c>
      <c r="C41" s="45" t="s">
        <v>7</v>
      </c>
      <c r="D41" s="45">
        <v>52</v>
      </c>
      <c r="E41" s="45">
        <f ca="1" t="shared" si="3"/>
        <v>4846</v>
      </c>
      <c r="F41" s="46">
        <f t="shared" si="2"/>
        <v>17.489645454545418</v>
      </c>
      <c r="G41" s="47">
        <v>43</v>
      </c>
      <c r="H41" s="45">
        <v>2.3</v>
      </c>
      <c r="I41" s="45"/>
      <c r="J41" s="45"/>
      <c r="K41" s="45">
        <v>24.5</v>
      </c>
      <c r="L41" s="45" t="s">
        <v>6</v>
      </c>
      <c r="M41" s="45" t="s">
        <v>12</v>
      </c>
      <c r="N41" s="48"/>
    </row>
    <row r="42" spans="1:14" ht="12.75">
      <c r="A42" s="65">
        <v>43207</v>
      </c>
      <c r="B42" s="39">
        <v>40</v>
      </c>
      <c r="C42" s="44" t="s">
        <v>9</v>
      </c>
      <c r="D42" s="39">
        <v>230</v>
      </c>
      <c r="E42" s="44">
        <f ca="1" t="shared" si="3"/>
        <v>5076</v>
      </c>
      <c r="F42" s="40">
        <f t="shared" si="2"/>
        <v>17.47979696969693</v>
      </c>
      <c r="G42" s="41">
        <v>29.666666666666668</v>
      </c>
      <c r="H42" s="39">
        <v>2.5</v>
      </c>
      <c r="I42" s="39"/>
      <c r="J42" s="39"/>
      <c r="K42" s="39">
        <v>26</v>
      </c>
      <c r="L42" s="39" t="s">
        <v>6</v>
      </c>
      <c r="M42" s="39" t="s">
        <v>0</v>
      </c>
      <c r="N42" s="43" t="s">
        <v>39</v>
      </c>
    </row>
    <row r="43" spans="1:14" ht="12.75">
      <c r="A43" s="65">
        <v>43207</v>
      </c>
      <c r="B43" s="39">
        <v>41</v>
      </c>
      <c r="C43" s="44" t="s">
        <v>7</v>
      </c>
      <c r="D43" s="39">
        <v>192</v>
      </c>
      <c r="E43" s="44">
        <f ca="1" t="shared" si="3"/>
        <v>5268</v>
      </c>
      <c r="F43" s="40">
        <f t="shared" si="2"/>
        <v>17.436236363636326</v>
      </c>
      <c r="G43" s="41">
        <v>91.83333333333333</v>
      </c>
      <c r="H43" s="39">
        <v>2</v>
      </c>
      <c r="I43" s="39"/>
      <c r="J43" s="39"/>
      <c r="K43" s="39">
        <v>30</v>
      </c>
      <c r="L43" s="39" t="s">
        <v>6</v>
      </c>
      <c r="M43" s="39" t="s">
        <v>12</v>
      </c>
      <c r="N43" s="43" t="s">
        <v>85</v>
      </c>
    </row>
    <row r="44" spans="1:14" ht="12.75">
      <c r="A44" s="65">
        <v>43207</v>
      </c>
      <c r="B44" s="39">
        <v>42</v>
      </c>
      <c r="C44" s="44" t="s">
        <v>13</v>
      </c>
      <c r="D44" s="39">
        <v>167</v>
      </c>
      <c r="E44" s="44">
        <f ca="1" t="shared" si="3"/>
        <v>5435</v>
      </c>
      <c r="F44" s="40">
        <f t="shared" si="2"/>
        <v>17.39987272727269</v>
      </c>
      <c r="G44" s="41">
        <v>81.33333333333333</v>
      </c>
      <c r="H44" s="39">
        <v>2.9</v>
      </c>
      <c r="I44" s="39">
        <v>0.5</v>
      </c>
      <c r="J44" s="39">
        <v>2.1</v>
      </c>
      <c r="K44" s="39">
        <v>24</v>
      </c>
      <c r="L44" s="39" t="s">
        <v>6</v>
      </c>
      <c r="M44" s="39" t="s">
        <v>12</v>
      </c>
      <c r="N44" s="43" t="s">
        <v>84</v>
      </c>
    </row>
    <row r="45" spans="1:14" ht="12.75">
      <c r="A45" s="65">
        <v>43207</v>
      </c>
      <c r="B45" s="39">
        <v>43</v>
      </c>
      <c r="C45" s="44" t="s">
        <v>9</v>
      </c>
      <c r="D45" s="39">
        <v>68</v>
      </c>
      <c r="E45" s="44">
        <f ca="1" t="shared" si="3"/>
        <v>5503</v>
      </c>
      <c r="F45" s="40">
        <f t="shared" si="2"/>
        <v>17.368243939393903</v>
      </c>
      <c r="G45" s="41">
        <v>73</v>
      </c>
      <c r="H45" s="39">
        <v>2.3</v>
      </c>
      <c r="I45" s="39"/>
      <c r="J45" s="39"/>
      <c r="K45" s="39">
        <v>29.5</v>
      </c>
      <c r="L45" s="39" t="s">
        <v>0</v>
      </c>
      <c r="M45" s="39" t="s">
        <v>6</v>
      </c>
      <c r="N45" s="43" t="s">
        <v>8</v>
      </c>
    </row>
    <row r="46" spans="1:14" ht="12.75">
      <c r="A46" s="65">
        <v>43207</v>
      </c>
      <c r="B46" s="39">
        <v>44</v>
      </c>
      <c r="C46" s="44" t="s">
        <v>13</v>
      </c>
      <c r="D46" s="39">
        <v>67</v>
      </c>
      <c r="E46" s="44">
        <f ca="1" t="shared" si="3"/>
        <v>5570</v>
      </c>
      <c r="F46" s="40">
        <f t="shared" si="2"/>
        <v>17.355365151515116</v>
      </c>
      <c r="G46" s="41">
        <v>32.666666666666664</v>
      </c>
      <c r="H46" s="39">
        <v>2.7</v>
      </c>
      <c r="I46" s="39">
        <v>0.5</v>
      </c>
      <c r="J46" s="39">
        <v>2.2</v>
      </c>
      <c r="K46" s="39">
        <v>16.5</v>
      </c>
      <c r="L46" s="39" t="s">
        <v>0</v>
      </c>
      <c r="M46" s="39" t="s">
        <v>6</v>
      </c>
      <c r="N46" s="43"/>
    </row>
    <row r="47" spans="1:14" ht="12.75">
      <c r="A47" s="65">
        <v>43207</v>
      </c>
      <c r="B47" s="39">
        <v>45</v>
      </c>
      <c r="C47" s="44" t="s">
        <v>13</v>
      </c>
      <c r="D47" s="39">
        <v>71</v>
      </c>
      <c r="E47" s="44">
        <f ca="1" t="shared" si="3"/>
        <v>5641</v>
      </c>
      <c r="F47" s="40">
        <f t="shared" si="2"/>
        <v>17.342675757575723</v>
      </c>
      <c r="G47" s="41">
        <v>28.166666666666668</v>
      </c>
      <c r="H47" s="39">
        <v>3.2</v>
      </c>
      <c r="I47" s="39">
        <v>0.8</v>
      </c>
      <c r="J47" s="39">
        <v>2.5</v>
      </c>
      <c r="K47" s="39">
        <v>19</v>
      </c>
      <c r="L47" s="39" t="s">
        <v>6</v>
      </c>
      <c r="M47" s="39" t="s">
        <v>0</v>
      </c>
      <c r="N47" s="43"/>
    </row>
    <row r="48" spans="1:14" ht="12.75">
      <c r="A48" s="65">
        <v>43207</v>
      </c>
      <c r="B48" s="39">
        <v>46</v>
      </c>
      <c r="C48" s="44" t="s">
        <v>9</v>
      </c>
      <c r="D48" s="39">
        <v>149</v>
      </c>
      <c r="E48" s="44">
        <f ca="1" t="shared" si="3"/>
        <v>5790</v>
      </c>
      <c r="F48" s="40">
        <f t="shared" si="2"/>
        <v>17.329228787878755</v>
      </c>
      <c r="G48" s="41">
        <v>22.75</v>
      </c>
      <c r="H48" s="39">
        <v>2.5</v>
      </c>
      <c r="I48" s="39"/>
      <c r="J48" s="39"/>
      <c r="K48" s="39">
        <v>14.5</v>
      </c>
      <c r="L48" s="39" t="s">
        <v>0</v>
      </c>
      <c r="M48" s="39" t="s">
        <v>6</v>
      </c>
      <c r="N48" s="43" t="s">
        <v>32</v>
      </c>
    </row>
    <row r="49" spans="1:14" ht="12.75">
      <c r="A49" s="65">
        <v>43207</v>
      </c>
      <c r="B49" s="39">
        <v>47</v>
      </c>
      <c r="C49" s="44" t="s">
        <v>7</v>
      </c>
      <c r="D49" s="39">
        <v>140</v>
      </c>
      <c r="E49" s="44">
        <f ca="1" t="shared" si="3"/>
        <v>5930</v>
      </c>
      <c r="F49" s="40">
        <f t="shared" si="2"/>
        <v>17.30100909090906</v>
      </c>
      <c r="G49" s="41">
        <v>50.5</v>
      </c>
      <c r="H49" s="39">
        <v>2.7</v>
      </c>
      <c r="I49" s="39"/>
      <c r="J49" s="39"/>
      <c r="K49" s="39">
        <v>34</v>
      </c>
      <c r="L49" s="39" t="s">
        <v>6</v>
      </c>
      <c r="M49" s="39" t="s">
        <v>12</v>
      </c>
      <c r="N49" s="43" t="s">
        <v>83</v>
      </c>
    </row>
    <row r="50" spans="1:14" ht="12.75">
      <c r="A50" s="65">
        <v>43207</v>
      </c>
      <c r="B50" s="39">
        <v>48</v>
      </c>
      <c r="C50" s="44" t="s">
        <v>9</v>
      </c>
      <c r="D50" s="39">
        <v>74</v>
      </c>
      <c r="E50" s="44">
        <f ca="1" t="shared" si="3"/>
        <v>6004</v>
      </c>
      <c r="F50" s="40">
        <f t="shared" si="2"/>
        <v>17.274493939393906</v>
      </c>
      <c r="G50" s="41">
        <v>52.5</v>
      </c>
      <c r="H50" s="39">
        <v>2.6</v>
      </c>
      <c r="I50" s="39"/>
      <c r="J50" s="39"/>
      <c r="K50" s="39">
        <v>38.5</v>
      </c>
      <c r="L50" s="39" t="s">
        <v>6</v>
      </c>
      <c r="M50" s="39" t="s">
        <v>0</v>
      </c>
      <c r="N50" s="43" t="s">
        <v>82</v>
      </c>
    </row>
    <row r="51" spans="1:14" ht="12.75">
      <c r="A51" s="65">
        <v>43207</v>
      </c>
      <c r="B51" s="39">
        <v>49</v>
      </c>
      <c r="C51" s="44" t="s">
        <v>13</v>
      </c>
      <c r="D51" s="39">
        <v>220</v>
      </c>
      <c r="E51" s="44">
        <f ca="1" t="shared" si="3"/>
        <v>6224</v>
      </c>
      <c r="F51" s="40">
        <f t="shared" si="2"/>
        <v>17.260478787878753</v>
      </c>
      <c r="G51" s="41">
        <v>57</v>
      </c>
      <c r="H51" s="39">
        <v>3.3</v>
      </c>
      <c r="I51" s="39">
        <v>0.8</v>
      </c>
      <c r="J51" s="39">
        <v>4.5</v>
      </c>
      <c r="K51" s="39">
        <v>33</v>
      </c>
      <c r="L51" s="39" t="s">
        <v>12</v>
      </c>
      <c r="M51" s="39" t="s">
        <v>6</v>
      </c>
      <c r="N51" s="43" t="s">
        <v>81</v>
      </c>
    </row>
    <row r="52" spans="1:14" ht="12.75">
      <c r="A52" s="65">
        <v>43207</v>
      </c>
      <c r="B52" s="39">
        <v>50</v>
      </c>
      <c r="C52" s="44" t="s">
        <v>9</v>
      </c>
      <c r="D52" s="39">
        <v>123</v>
      </c>
      <c r="E52" s="44">
        <f ca="1" t="shared" si="3"/>
        <v>6347</v>
      </c>
      <c r="F52" s="40">
        <f t="shared" si="2"/>
        <v>17.218812121212085</v>
      </c>
      <c r="G52" s="41">
        <v>80</v>
      </c>
      <c r="H52" s="39">
        <v>2.8</v>
      </c>
      <c r="I52" s="39"/>
      <c r="J52" s="39"/>
      <c r="K52" s="39">
        <v>16.5</v>
      </c>
      <c r="L52" s="39" t="s">
        <v>0</v>
      </c>
      <c r="M52" s="39" t="s">
        <v>6</v>
      </c>
      <c r="N52" s="43" t="s">
        <v>80</v>
      </c>
    </row>
    <row r="53" spans="1:14" ht="12.75">
      <c r="A53" s="65">
        <v>43207</v>
      </c>
      <c r="B53" s="39">
        <v>51</v>
      </c>
      <c r="C53" s="44" t="s">
        <v>17</v>
      </c>
      <c r="D53" s="39">
        <v>386</v>
      </c>
      <c r="E53" s="44">
        <f ca="1" t="shared" si="3"/>
        <v>6733</v>
      </c>
      <c r="F53" s="40">
        <f t="shared" si="2"/>
        <v>17.19551666666663</v>
      </c>
      <c r="G53" s="41">
        <v>47.5</v>
      </c>
      <c r="H53" s="39">
        <v>2.5</v>
      </c>
      <c r="I53" s="39">
        <v>0.6</v>
      </c>
      <c r="J53" s="39">
        <v>3.2</v>
      </c>
      <c r="K53" s="39">
        <v>21.5</v>
      </c>
      <c r="L53" s="39" t="s">
        <v>12</v>
      </c>
      <c r="M53" s="39" t="s">
        <v>6</v>
      </c>
      <c r="N53" s="43" t="s">
        <v>79</v>
      </c>
    </row>
    <row r="54" spans="1:14" ht="12.75">
      <c r="A54" s="65">
        <v>43207</v>
      </c>
      <c r="B54" s="39">
        <v>52</v>
      </c>
      <c r="C54" s="44" t="s">
        <v>23</v>
      </c>
      <c r="D54" s="39">
        <v>30</v>
      </c>
      <c r="E54" s="44">
        <f ca="1" t="shared" si="3"/>
        <v>6763</v>
      </c>
      <c r="F54" s="40">
        <f t="shared" si="2"/>
        <v>17.12241060606057</v>
      </c>
      <c r="G54" s="41">
        <v>21.5</v>
      </c>
      <c r="H54" s="39">
        <v>3.5</v>
      </c>
      <c r="I54" s="39">
        <v>0.8</v>
      </c>
      <c r="J54" s="39">
        <v>2.5</v>
      </c>
      <c r="K54" s="39">
        <v>15.5</v>
      </c>
      <c r="L54" s="39" t="s">
        <v>1</v>
      </c>
      <c r="M54" s="39" t="s">
        <v>12</v>
      </c>
      <c r="N54" s="43"/>
    </row>
    <row r="55" spans="1:14" ht="12.75">
      <c r="A55" s="65">
        <v>43207</v>
      </c>
      <c r="B55" s="39">
        <v>53</v>
      </c>
      <c r="C55" s="44" t="s">
        <v>19</v>
      </c>
      <c r="D55" s="39">
        <v>53</v>
      </c>
      <c r="E55" s="44">
        <f ca="1" t="shared" si="3"/>
        <v>6816</v>
      </c>
      <c r="F55" s="40">
        <f t="shared" si="2"/>
        <v>17.116728787878753</v>
      </c>
      <c r="G55" s="41">
        <v>25.833333333333332</v>
      </c>
      <c r="H55" s="39">
        <v>2.6</v>
      </c>
      <c r="I55" s="39"/>
      <c r="J55" s="39"/>
      <c r="K55" s="39">
        <v>13</v>
      </c>
      <c r="L55" s="39" t="s">
        <v>1</v>
      </c>
      <c r="M55" s="39" t="s">
        <v>0</v>
      </c>
      <c r="N55" s="43" t="s">
        <v>22</v>
      </c>
    </row>
    <row r="56" spans="1:14" ht="12.75">
      <c r="A56" s="65">
        <v>43207</v>
      </c>
      <c r="B56" s="39">
        <v>54</v>
      </c>
      <c r="C56" s="44" t="s">
        <v>11</v>
      </c>
      <c r="D56" s="39">
        <v>130</v>
      </c>
      <c r="E56" s="44">
        <f ca="1" t="shared" si="3"/>
        <v>6946</v>
      </c>
      <c r="F56" s="40">
        <f t="shared" si="2"/>
        <v>17.106690909090872</v>
      </c>
      <c r="G56" s="41">
        <v>26.666666666666668</v>
      </c>
      <c r="H56" s="39">
        <v>2.5</v>
      </c>
      <c r="I56" s="39"/>
      <c r="J56" s="39"/>
      <c r="K56" s="39">
        <v>16</v>
      </c>
      <c r="L56" s="39" t="s">
        <v>0</v>
      </c>
      <c r="M56" s="39" t="s">
        <v>6</v>
      </c>
      <c r="N56" s="43"/>
    </row>
    <row r="57" spans="1:14" ht="12.75">
      <c r="A57" s="65">
        <v>43207</v>
      </c>
      <c r="B57" s="39">
        <v>55</v>
      </c>
      <c r="C57" s="44" t="s">
        <v>9</v>
      </c>
      <c r="D57" s="39">
        <v>321</v>
      </c>
      <c r="E57" s="44">
        <f ca="1" t="shared" si="3"/>
        <v>7267</v>
      </c>
      <c r="F57" s="40">
        <f t="shared" si="2"/>
        <v>17.08206969696966</v>
      </c>
      <c r="G57" s="41">
        <v>29.166666666666668</v>
      </c>
      <c r="H57" s="39">
        <v>1.8</v>
      </c>
      <c r="I57" s="39"/>
      <c r="J57" s="39"/>
      <c r="K57" s="39">
        <v>17</v>
      </c>
      <c r="L57" s="39" t="s">
        <v>0</v>
      </c>
      <c r="M57" s="39" t="s">
        <v>1</v>
      </c>
      <c r="N57" s="43" t="s">
        <v>78</v>
      </c>
    </row>
    <row r="58" spans="1:14" ht="12.75">
      <c r="A58" s="65">
        <v>43207</v>
      </c>
      <c r="B58" s="39">
        <v>56</v>
      </c>
      <c r="C58" s="44" t="s">
        <v>17</v>
      </c>
      <c r="D58" s="39">
        <v>37</v>
      </c>
      <c r="E58" s="44">
        <f ca="1" t="shared" si="3"/>
        <v>7304</v>
      </c>
      <c r="F58" s="40">
        <f t="shared" si="2"/>
        <v>17.021274242424205</v>
      </c>
      <c r="G58" s="41">
        <v>42</v>
      </c>
      <c r="H58" s="39">
        <v>2.3</v>
      </c>
      <c r="I58" s="39">
        <v>1</v>
      </c>
      <c r="J58" s="39">
        <v>1.9</v>
      </c>
      <c r="K58" s="39">
        <v>24</v>
      </c>
      <c r="L58" s="39" t="s">
        <v>6</v>
      </c>
      <c r="M58" s="39" t="s">
        <v>12</v>
      </c>
      <c r="N58" s="43"/>
    </row>
    <row r="59" spans="1:14" ht="12.75">
      <c r="A59" s="65">
        <v>43207</v>
      </c>
      <c r="B59" s="39">
        <v>57</v>
      </c>
      <c r="C59" s="44" t="s">
        <v>11</v>
      </c>
      <c r="D59" s="39">
        <v>109</v>
      </c>
      <c r="E59" s="44">
        <f ca="1" t="shared" si="3"/>
        <v>7413</v>
      </c>
      <c r="F59" s="40">
        <f t="shared" si="2"/>
        <v>17.01426666666663</v>
      </c>
      <c r="G59" s="41">
        <v>34</v>
      </c>
      <c r="H59" s="39">
        <v>20</v>
      </c>
      <c r="I59" s="39"/>
      <c r="J59" s="39"/>
      <c r="K59" s="39">
        <v>18</v>
      </c>
      <c r="L59" s="39" t="s">
        <v>6</v>
      </c>
      <c r="M59" s="39" t="s">
        <v>12</v>
      </c>
      <c r="N59" s="43"/>
    </row>
    <row r="60" spans="1:14" ht="12.75">
      <c r="A60" s="65">
        <v>43207</v>
      </c>
      <c r="B60" s="39">
        <v>58</v>
      </c>
      <c r="C60" s="44" t="s">
        <v>11</v>
      </c>
      <c r="D60" s="39">
        <v>122</v>
      </c>
      <c r="E60" s="44">
        <f ca="1" t="shared" si="3"/>
        <v>7535</v>
      </c>
      <c r="F60" s="40">
        <f t="shared" si="2"/>
        <v>16.99362272727269</v>
      </c>
      <c r="G60" s="41">
        <v>24.833333333333332</v>
      </c>
      <c r="H60" s="39">
        <v>1.9</v>
      </c>
      <c r="I60" s="39"/>
      <c r="J60" s="39"/>
      <c r="K60" s="39">
        <v>18</v>
      </c>
      <c r="L60" s="39" t="s">
        <v>6</v>
      </c>
      <c r="M60" s="39" t="s">
        <v>12</v>
      </c>
      <c r="N60" s="43"/>
    </row>
    <row r="61" spans="1:14" ht="12.75">
      <c r="A61" s="65">
        <v>43207</v>
      </c>
      <c r="B61" s="39">
        <v>59</v>
      </c>
      <c r="C61" s="44" t="s">
        <v>9</v>
      </c>
      <c r="D61" s="39">
        <v>209</v>
      </c>
      <c r="E61" s="44">
        <f ca="1" t="shared" si="3"/>
        <v>7744</v>
      </c>
      <c r="F61" s="40">
        <f t="shared" si="2"/>
        <v>16.97051666666663</v>
      </c>
      <c r="G61" s="41">
        <v>22.833333333333332</v>
      </c>
      <c r="H61" s="39">
        <v>2.3</v>
      </c>
      <c r="I61" s="39"/>
      <c r="J61" s="39"/>
      <c r="K61" s="39">
        <v>14</v>
      </c>
      <c r="L61" s="39" t="s">
        <v>0</v>
      </c>
      <c r="M61" s="39" t="s">
        <v>1</v>
      </c>
      <c r="N61" s="43" t="s">
        <v>40</v>
      </c>
    </row>
    <row r="62" spans="1:14" ht="12.75">
      <c r="A62" s="65">
        <v>43207</v>
      </c>
      <c r="B62" s="39">
        <v>60</v>
      </c>
      <c r="C62" s="44" t="s">
        <v>13</v>
      </c>
      <c r="D62" s="39">
        <v>44</v>
      </c>
      <c r="E62" s="44">
        <f ca="1" t="shared" si="3"/>
        <v>7788</v>
      </c>
      <c r="F62" s="40">
        <f t="shared" si="2"/>
        <v>16.930933333333297</v>
      </c>
      <c r="G62" s="41">
        <v>21.5</v>
      </c>
      <c r="H62" s="39">
        <v>1.3</v>
      </c>
      <c r="I62" s="39">
        <v>0.8</v>
      </c>
      <c r="J62" s="39">
        <v>1.8</v>
      </c>
      <c r="K62" s="39">
        <v>13</v>
      </c>
      <c r="L62" s="39" t="s">
        <v>0</v>
      </c>
      <c r="M62" s="39" t="s">
        <v>6</v>
      </c>
      <c r="N62" s="43"/>
    </row>
    <row r="63" spans="1:14" ht="12.75">
      <c r="A63" s="65">
        <v>43207</v>
      </c>
      <c r="B63" s="39">
        <v>61</v>
      </c>
      <c r="C63" s="44" t="s">
        <v>13</v>
      </c>
      <c r="D63" s="39">
        <v>87</v>
      </c>
      <c r="E63" s="44">
        <f ca="1" t="shared" si="3"/>
        <v>7875</v>
      </c>
      <c r="F63" s="40">
        <f t="shared" si="2"/>
        <v>16.922599999999964</v>
      </c>
      <c r="G63" s="41">
        <v>29</v>
      </c>
      <c r="H63" s="39">
        <v>1.9</v>
      </c>
      <c r="I63" s="39">
        <v>1</v>
      </c>
      <c r="J63" s="39">
        <v>2.4</v>
      </c>
      <c r="K63" s="39">
        <v>16</v>
      </c>
      <c r="L63" s="39" t="s">
        <v>6</v>
      </c>
      <c r="M63" s="39" t="s">
        <v>12</v>
      </c>
      <c r="N63" s="43" t="s">
        <v>77</v>
      </c>
    </row>
    <row r="64" spans="1:14" ht="12.75">
      <c r="A64" s="65">
        <v>43207</v>
      </c>
      <c r="B64" s="39">
        <v>62</v>
      </c>
      <c r="C64" s="39" t="s">
        <v>9</v>
      </c>
      <c r="D64" s="39">
        <v>230</v>
      </c>
      <c r="E64" s="44">
        <f ca="1" t="shared" si="3"/>
        <v>8105</v>
      </c>
      <c r="F64" s="40">
        <v>16.91</v>
      </c>
      <c r="G64" s="41">
        <v>50.333333333333336</v>
      </c>
      <c r="H64" s="39">
        <v>2.5</v>
      </c>
      <c r="I64" s="39"/>
      <c r="J64" s="39"/>
      <c r="K64" s="39">
        <v>9</v>
      </c>
      <c r="L64" s="39" t="s">
        <v>6</v>
      </c>
      <c r="M64" s="39" t="s">
        <v>12</v>
      </c>
      <c r="N64" s="43" t="s">
        <v>76</v>
      </c>
    </row>
    <row r="65" spans="1:14" ht="12.75">
      <c r="A65" s="65">
        <v>43207</v>
      </c>
      <c r="B65" s="39">
        <v>63</v>
      </c>
      <c r="C65" s="39" t="s">
        <v>7</v>
      </c>
      <c r="D65" s="39">
        <v>106</v>
      </c>
      <c r="E65" s="44">
        <f ca="1" t="shared" si="3"/>
        <v>8211</v>
      </c>
      <c r="F65" s="40">
        <f aca="true" t="shared" si="4" ref="F65:F96">F64-(D64/5280)-0.0008</f>
        <v>16.865639393939393</v>
      </c>
      <c r="G65" s="41">
        <v>35.5</v>
      </c>
      <c r="H65" s="39">
        <v>2</v>
      </c>
      <c r="I65" s="39">
        <v>0.6</v>
      </c>
      <c r="J65" s="39">
        <v>1.5</v>
      </c>
      <c r="K65" s="39">
        <v>24</v>
      </c>
      <c r="L65" s="56" t="s">
        <v>6</v>
      </c>
      <c r="M65" s="56" t="s">
        <v>12</v>
      </c>
      <c r="N65" s="51" t="s">
        <v>75</v>
      </c>
    </row>
    <row r="66" spans="1:14" ht="12.75">
      <c r="A66" s="65">
        <v>43207</v>
      </c>
      <c r="B66" s="39">
        <f aca="true" t="shared" si="5" ref="B66:B97">B65+1</f>
        <v>64</v>
      </c>
      <c r="C66" s="39" t="s">
        <v>13</v>
      </c>
      <c r="D66" s="39">
        <v>70</v>
      </c>
      <c r="E66" s="44">
        <f ca="1" t="shared" si="3"/>
        <v>8281</v>
      </c>
      <c r="F66" s="40">
        <f t="shared" si="4"/>
        <v>16.844763636363634</v>
      </c>
      <c r="G66" s="41">
        <v>30</v>
      </c>
      <c r="H66" s="39">
        <v>2.9</v>
      </c>
      <c r="I66" s="39"/>
      <c r="J66" s="39">
        <v>2.5</v>
      </c>
      <c r="K66" s="39">
        <v>19</v>
      </c>
      <c r="L66" s="56" t="s">
        <v>6</v>
      </c>
      <c r="M66" s="56" t="s">
        <v>12</v>
      </c>
      <c r="N66" s="43"/>
    </row>
    <row r="67" spans="1:14" ht="12.75">
      <c r="A67" s="65">
        <v>43207</v>
      </c>
      <c r="B67" s="39">
        <f t="shared" si="5"/>
        <v>65</v>
      </c>
      <c r="C67" s="39" t="s">
        <v>11</v>
      </c>
      <c r="D67" s="39">
        <v>90</v>
      </c>
      <c r="E67" s="44">
        <f ca="1" t="shared" si="3"/>
        <v>8371</v>
      </c>
      <c r="F67" s="40">
        <f t="shared" si="4"/>
        <v>16.830706060606058</v>
      </c>
      <c r="G67" s="41">
        <v>30.166666666666668</v>
      </c>
      <c r="H67" s="39">
        <v>2.6</v>
      </c>
      <c r="I67" s="39">
        <v>1.5</v>
      </c>
      <c r="J67" s="39">
        <v>2</v>
      </c>
      <c r="K67" s="39">
        <v>19</v>
      </c>
      <c r="L67" s="64" t="s">
        <v>6</v>
      </c>
      <c r="M67" s="64" t="s">
        <v>12</v>
      </c>
      <c r="N67" s="43"/>
    </row>
    <row r="68" spans="1:14" ht="12.75">
      <c r="A68" s="65">
        <v>43207</v>
      </c>
      <c r="B68" s="39">
        <f t="shared" si="5"/>
        <v>66</v>
      </c>
      <c r="C68" s="39" t="s">
        <v>17</v>
      </c>
      <c r="D68" s="39">
        <v>57</v>
      </c>
      <c r="E68" s="44">
        <f aca="true" ca="1" t="shared" si="6" ref="E68:E99">OFFSET(E68,-1,0)+D68</f>
        <v>8428</v>
      </c>
      <c r="F68" s="40">
        <f t="shared" si="4"/>
        <v>16.812860606060603</v>
      </c>
      <c r="G68" s="41">
        <v>25.75</v>
      </c>
      <c r="H68" s="39">
        <v>2.4</v>
      </c>
      <c r="I68" s="39">
        <v>1</v>
      </c>
      <c r="J68" s="44">
        <v>2.2</v>
      </c>
      <c r="K68" s="39">
        <v>14.5</v>
      </c>
      <c r="L68" s="64" t="s">
        <v>6</v>
      </c>
      <c r="M68" s="64" t="s">
        <v>12</v>
      </c>
      <c r="N68" s="43"/>
    </row>
    <row r="69" spans="1:14" ht="12.75">
      <c r="A69" s="65">
        <v>43207</v>
      </c>
      <c r="B69" s="39">
        <f t="shared" si="5"/>
        <v>67</v>
      </c>
      <c r="C69" s="39" t="s">
        <v>19</v>
      </c>
      <c r="D69" s="39">
        <v>60</v>
      </c>
      <c r="E69" s="44">
        <f ca="1" t="shared" si="6"/>
        <v>8488</v>
      </c>
      <c r="F69" s="40">
        <f t="shared" si="4"/>
        <v>16.801265151515146</v>
      </c>
      <c r="G69" s="41">
        <v>27.333333333333332</v>
      </c>
      <c r="H69" s="39">
        <v>2.5</v>
      </c>
      <c r="I69" s="39"/>
      <c r="J69" s="39"/>
      <c r="K69" s="39">
        <v>11.5</v>
      </c>
      <c r="L69" s="64" t="s">
        <v>6</v>
      </c>
      <c r="M69" s="64" t="s">
        <v>0</v>
      </c>
      <c r="N69" s="51" t="s">
        <v>16</v>
      </c>
    </row>
    <row r="70" spans="1:14" ht="12.75">
      <c r="A70" s="65">
        <v>43207</v>
      </c>
      <c r="B70" s="39">
        <f t="shared" si="5"/>
        <v>68</v>
      </c>
      <c r="C70" s="39" t="s">
        <v>17</v>
      </c>
      <c r="D70" s="39">
        <v>85</v>
      </c>
      <c r="E70" s="44">
        <f ca="1" t="shared" si="6"/>
        <v>8573</v>
      </c>
      <c r="F70" s="40">
        <f t="shared" si="4"/>
        <v>16.789101515151508</v>
      </c>
      <c r="G70" s="41">
        <v>23.5</v>
      </c>
      <c r="H70" s="39">
        <v>2.4</v>
      </c>
      <c r="I70" s="44">
        <v>0.7</v>
      </c>
      <c r="J70" s="44">
        <v>2.7</v>
      </c>
      <c r="K70" s="39">
        <v>15</v>
      </c>
      <c r="L70" s="64" t="s">
        <v>6</v>
      </c>
      <c r="M70" s="64" t="s">
        <v>0</v>
      </c>
      <c r="N70" s="43"/>
    </row>
    <row r="71" spans="1:14" ht="12.75">
      <c r="A71" s="65">
        <v>43207</v>
      </c>
      <c r="B71" s="39">
        <f t="shared" si="5"/>
        <v>69</v>
      </c>
      <c r="C71" s="39" t="s">
        <v>13</v>
      </c>
      <c r="D71" s="39">
        <v>85</v>
      </c>
      <c r="E71" s="44">
        <f ca="1" t="shared" si="6"/>
        <v>8658</v>
      </c>
      <c r="F71" s="40">
        <f t="shared" si="4"/>
        <v>16.77220303030302</v>
      </c>
      <c r="G71" s="41">
        <v>27.75</v>
      </c>
      <c r="H71" s="39">
        <v>1.8</v>
      </c>
      <c r="I71" s="44">
        <v>0.8</v>
      </c>
      <c r="J71" s="44">
        <v>1.6</v>
      </c>
      <c r="K71" s="39">
        <v>13</v>
      </c>
      <c r="L71" s="64" t="s">
        <v>6</v>
      </c>
      <c r="M71" s="64" t="s">
        <v>0</v>
      </c>
      <c r="N71" s="43"/>
    </row>
    <row r="72" spans="1:14" ht="12.75">
      <c r="A72" s="65">
        <v>43207</v>
      </c>
      <c r="B72" s="39">
        <f t="shared" si="5"/>
        <v>70</v>
      </c>
      <c r="C72" s="39" t="s">
        <v>9</v>
      </c>
      <c r="D72" s="39">
        <v>40</v>
      </c>
      <c r="E72" s="44">
        <f ca="1" t="shared" si="6"/>
        <v>8698</v>
      </c>
      <c r="F72" s="40">
        <f t="shared" si="4"/>
        <v>16.755304545454536</v>
      </c>
      <c r="G72" s="41">
        <v>33</v>
      </c>
      <c r="H72" s="39">
        <v>2.5</v>
      </c>
      <c r="I72" s="39"/>
      <c r="J72" s="39"/>
      <c r="K72" s="39">
        <v>9.5</v>
      </c>
      <c r="L72" s="64" t="s">
        <v>6</v>
      </c>
      <c r="M72" s="64" t="s">
        <v>0</v>
      </c>
      <c r="N72" s="51" t="s">
        <v>74</v>
      </c>
    </row>
    <row r="73" spans="1:14" ht="12.75">
      <c r="A73" s="65">
        <v>43207</v>
      </c>
      <c r="B73" s="39">
        <f t="shared" si="5"/>
        <v>71</v>
      </c>
      <c r="C73" s="39" t="s">
        <v>17</v>
      </c>
      <c r="D73" s="39">
        <v>127</v>
      </c>
      <c r="E73" s="44">
        <f ca="1" t="shared" si="6"/>
        <v>8825</v>
      </c>
      <c r="F73" s="40">
        <f t="shared" si="4"/>
        <v>16.746928787878776</v>
      </c>
      <c r="G73" s="41">
        <v>30.25</v>
      </c>
      <c r="H73" s="39">
        <v>2.9</v>
      </c>
      <c r="I73" s="44">
        <v>0.5</v>
      </c>
      <c r="J73" s="44">
        <v>1.5</v>
      </c>
      <c r="K73" s="39">
        <v>18.5</v>
      </c>
      <c r="L73" s="64" t="s">
        <v>6</v>
      </c>
      <c r="M73" s="64" t="s">
        <v>12</v>
      </c>
      <c r="N73" s="43"/>
    </row>
    <row r="74" spans="1:14" ht="12.75">
      <c r="A74" s="65">
        <v>43207</v>
      </c>
      <c r="B74" s="39">
        <f t="shared" si="5"/>
        <v>72</v>
      </c>
      <c r="C74" s="39" t="s">
        <v>9</v>
      </c>
      <c r="D74" s="39">
        <v>88</v>
      </c>
      <c r="E74" s="44">
        <f ca="1" t="shared" si="6"/>
        <v>8913</v>
      </c>
      <c r="F74" s="40">
        <f t="shared" si="4"/>
        <v>16.722075757575745</v>
      </c>
      <c r="G74" s="41">
        <v>28</v>
      </c>
      <c r="H74" s="39">
        <v>2.7</v>
      </c>
      <c r="I74" s="39"/>
      <c r="J74" s="39"/>
      <c r="K74" s="39">
        <v>16.5</v>
      </c>
      <c r="L74" s="64" t="s">
        <v>6</v>
      </c>
      <c r="M74" s="64" t="s">
        <v>0</v>
      </c>
      <c r="N74" s="51" t="s">
        <v>38</v>
      </c>
    </row>
    <row r="75" spans="1:14" ht="12.75">
      <c r="A75" s="65">
        <v>43207</v>
      </c>
      <c r="B75" s="39">
        <f t="shared" si="5"/>
        <v>73</v>
      </c>
      <c r="C75" s="39" t="s">
        <v>7</v>
      </c>
      <c r="D75" s="39">
        <v>80</v>
      </c>
      <c r="E75" s="44">
        <f ca="1" t="shared" si="6"/>
        <v>8993</v>
      </c>
      <c r="F75" s="40">
        <f t="shared" si="4"/>
        <v>16.704609090909077</v>
      </c>
      <c r="G75" s="41">
        <v>34.5</v>
      </c>
      <c r="H75" s="39">
        <v>2.4</v>
      </c>
      <c r="I75" s="44">
        <v>0.5</v>
      </c>
      <c r="J75" s="44">
        <v>0.8</v>
      </c>
      <c r="K75" s="39">
        <v>21.5</v>
      </c>
      <c r="L75" s="64" t="s">
        <v>6</v>
      </c>
      <c r="M75" s="64" t="s">
        <v>0</v>
      </c>
      <c r="N75" s="43"/>
    </row>
    <row r="76" spans="1:14" ht="12.75">
      <c r="A76" s="65">
        <v>43207</v>
      </c>
      <c r="B76" s="39">
        <f t="shared" si="5"/>
        <v>74</v>
      </c>
      <c r="C76" s="39" t="s">
        <v>9</v>
      </c>
      <c r="D76" s="39">
        <v>60</v>
      </c>
      <c r="E76" s="44">
        <f ca="1" t="shared" si="6"/>
        <v>9053</v>
      </c>
      <c r="F76" s="40">
        <f t="shared" si="4"/>
        <v>16.68865757575756</v>
      </c>
      <c r="G76" s="41">
        <v>31.75</v>
      </c>
      <c r="H76" s="39">
        <v>2.6</v>
      </c>
      <c r="I76" s="39"/>
      <c r="J76" s="39"/>
      <c r="K76" s="39">
        <v>16.5</v>
      </c>
      <c r="L76" s="64" t="s">
        <v>6</v>
      </c>
      <c r="M76" s="64" t="s">
        <v>0</v>
      </c>
      <c r="N76" s="51" t="s">
        <v>74</v>
      </c>
    </row>
    <row r="77" spans="1:14" ht="12.75">
      <c r="A77" s="65">
        <v>43207</v>
      </c>
      <c r="B77" s="39">
        <f t="shared" si="5"/>
        <v>75</v>
      </c>
      <c r="C77" s="39" t="s">
        <v>17</v>
      </c>
      <c r="D77" s="39">
        <v>75</v>
      </c>
      <c r="E77" s="44">
        <f ca="1" t="shared" si="6"/>
        <v>9128</v>
      </c>
      <c r="F77" s="40">
        <f t="shared" si="4"/>
        <v>16.67649393939392</v>
      </c>
      <c r="G77" s="41">
        <v>32.5</v>
      </c>
      <c r="H77" s="39">
        <v>4</v>
      </c>
      <c r="I77" s="39">
        <v>0.5</v>
      </c>
      <c r="J77" s="39">
        <v>3.7</v>
      </c>
      <c r="K77" s="39">
        <v>19</v>
      </c>
      <c r="L77" s="64" t="s">
        <v>6</v>
      </c>
      <c r="M77" s="64" t="s">
        <v>12</v>
      </c>
      <c r="N77" s="43"/>
    </row>
    <row r="78" spans="1:14" ht="12.75">
      <c r="A78" s="65">
        <v>43207</v>
      </c>
      <c r="B78" s="39">
        <f t="shared" si="5"/>
        <v>76</v>
      </c>
      <c r="C78" s="39" t="s">
        <v>9</v>
      </c>
      <c r="D78" s="39">
        <v>55</v>
      </c>
      <c r="E78" s="44">
        <f ca="1" t="shared" si="6"/>
        <v>9183</v>
      </c>
      <c r="F78" s="40">
        <f t="shared" si="4"/>
        <v>16.661489393939373</v>
      </c>
      <c r="G78" s="41">
        <v>21</v>
      </c>
      <c r="H78" s="39">
        <v>3.1</v>
      </c>
      <c r="I78" s="39"/>
      <c r="J78" s="39"/>
      <c r="K78" s="39">
        <v>17</v>
      </c>
      <c r="L78" s="64" t="s">
        <v>6</v>
      </c>
      <c r="M78" s="64" t="s">
        <v>0</v>
      </c>
      <c r="N78" s="43"/>
    </row>
    <row r="79" spans="1:14" ht="12.75">
      <c r="A79" s="65">
        <v>43207</v>
      </c>
      <c r="B79" s="39">
        <f t="shared" si="5"/>
        <v>77</v>
      </c>
      <c r="C79" s="56" t="s">
        <v>11</v>
      </c>
      <c r="D79" s="39">
        <v>95</v>
      </c>
      <c r="E79" s="44">
        <f ca="1" t="shared" si="6"/>
        <v>9278</v>
      </c>
      <c r="F79" s="40">
        <f t="shared" si="4"/>
        <v>16.650272727272704</v>
      </c>
      <c r="G79" s="41">
        <v>22</v>
      </c>
      <c r="H79" s="39">
        <v>2.2</v>
      </c>
      <c r="I79" s="39"/>
      <c r="J79" s="39"/>
      <c r="K79" s="39">
        <v>12</v>
      </c>
      <c r="L79" s="64" t="s">
        <v>6</v>
      </c>
      <c r="M79" s="64" t="s">
        <v>0</v>
      </c>
      <c r="N79" s="51" t="s">
        <v>73</v>
      </c>
    </row>
    <row r="80" spans="1:14" ht="12.75">
      <c r="A80" s="65">
        <v>43207</v>
      </c>
      <c r="B80" s="39">
        <f t="shared" si="5"/>
        <v>78</v>
      </c>
      <c r="C80" s="56" t="s">
        <v>9</v>
      </c>
      <c r="D80" s="39">
        <v>60</v>
      </c>
      <c r="E80" s="44">
        <f ca="1" t="shared" si="6"/>
        <v>9338</v>
      </c>
      <c r="F80" s="40">
        <f t="shared" si="4"/>
        <v>16.631480303030276</v>
      </c>
      <c r="G80" s="41">
        <v>29.75</v>
      </c>
      <c r="H80" s="39">
        <v>2.8</v>
      </c>
      <c r="I80" s="39"/>
      <c r="J80" s="39"/>
      <c r="K80" s="39">
        <v>14</v>
      </c>
      <c r="L80" s="64" t="s">
        <v>0</v>
      </c>
      <c r="M80" s="64" t="s">
        <v>6</v>
      </c>
      <c r="N80" s="51" t="s">
        <v>40</v>
      </c>
    </row>
    <row r="81" spans="1:14" ht="12.75">
      <c r="A81" s="65">
        <v>43207</v>
      </c>
      <c r="B81" s="39">
        <f t="shared" si="5"/>
        <v>79</v>
      </c>
      <c r="C81" s="56" t="s">
        <v>11</v>
      </c>
      <c r="D81" s="39">
        <v>185</v>
      </c>
      <c r="E81" s="44">
        <f ca="1" t="shared" si="6"/>
        <v>9523</v>
      </c>
      <c r="F81" s="40">
        <f t="shared" si="4"/>
        <v>16.619316666666638</v>
      </c>
      <c r="G81" s="41">
        <v>27.5</v>
      </c>
      <c r="H81" s="39">
        <v>1.9</v>
      </c>
      <c r="I81" s="39"/>
      <c r="J81" s="39"/>
      <c r="K81" s="39">
        <v>15</v>
      </c>
      <c r="L81" s="64" t="s">
        <v>0</v>
      </c>
      <c r="M81" s="64" t="s">
        <v>6</v>
      </c>
      <c r="N81" s="51" t="s">
        <v>72</v>
      </c>
    </row>
    <row r="82" spans="1:14" ht="12.75">
      <c r="A82" s="65">
        <v>43207</v>
      </c>
      <c r="B82" s="39">
        <f t="shared" si="5"/>
        <v>80</v>
      </c>
      <c r="C82" s="56" t="s">
        <v>9</v>
      </c>
      <c r="D82" s="39">
        <v>52</v>
      </c>
      <c r="E82" s="44">
        <f ca="1" t="shared" si="6"/>
        <v>9575</v>
      </c>
      <c r="F82" s="40">
        <f t="shared" si="4"/>
        <v>16.583478787878757</v>
      </c>
      <c r="G82" s="41">
        <v>37.75</v>
      </c>
      <c r="H82" s="39">
        <v>2.3</v>
      </c>
      <c r="I82" s="39"/>
      <c r="J82" s="39"/>
      <c r="K82" s="39">
        <v>22.5</v>
      </c>
      <c r="L82" s="64" t="s">
        <v>0</v>
      </c>
      <c r="M82" s="64" t="s">
        <v>1</v>
      </c>
      <c r="N82" s="51" t="s">
        <v>32</v>
      </c>
    </row>
    <row r="83" spans="1:14" ht="12.75">
      <c r="A83" s="65">
        <v>43207</v>
      </c>
      <c r="B83" s="39">
        <f t="shared" si="5"/>
        <v>81</v>
      </c>
      <c r="C83" s="56" t="s">
        <v>11</v>
      </c>
      <c r="D83" s="39">
        <v>96</v>
      </c>
      <c r="E83" s="44">
        <f ca="1" t="shared" si="6"/>
        <v>9671</v>
      </c>
      <c r="F83" s="40">
        <f t="shared" si="4"/>
        <v>16.57283030303027</v>
      </c>
      <c r="G83" s="41">
        <v>32.75</v>
      </c>
      <c r="H83" s="39">
        <v>2.4</v>
      </c>
      <c r="I83" s="39"/>
      <c r="J83" s="39"/>
      <c r="K83" s="39">
        <v>20</v>
      </c>
      <c r="L83" s="64" t="s">
        <v>0</v>
      </c>
      <c r="M83" s="64" t="s">
        <v>6</v>
      </c>
      <c r="N83" s="51" t="s">
        <v>71</v>
      </c>
    </row>
    <row r="84" spans="1:14" ht="12.75">
      <c r="A84" s="65">
        <v>43207</v>
      </c>
      <c r="B84" s="39">
        <f t="shared" si="5"/>
        <v>82</v>
      </c>
      <c r="C84" s="56" t="s">
        <v>13</v>
      </c>
      <c r="D84" s="39">
        <v>160</v>
      </c>
      <c r="E84" s="44">
        <f ca="1" t="shared" si="6"/>
        <v>9831</v>
      </c>
      <c r="F84" s="40">
        <f t="shared" si="4"/>
        <v>16.553848484848448</v>
      </c>
      <c r="G84" s="41">
        <v>41.5</v>
      </c>
      <c r="H84" s="39">
        <v>2.5</v>
      </c>
      <c r="I84" s="39">
        <v>0.5</v>
      </c>
      <c r="J84" s="39">
        <v>2.2</v>
      </c>
      <c r="K84" s="39">
        <v>17.5</v>
      </c>
      <c r="L84" s="64" t="s">
        <v>6</v>
      </c>
      <c r="M84" s="64" t="s">
        <v>12</v>
      </c>
      <c r="N84" s="51" t="s">
        <v>70</v>
      </c>
    </row>
    <row r="85" spans="1:14" ht="12.75">
      <c r="A85" s="65">
        <v>43207</v>
      </c>
      <c r="B85" s="39">
        <f t="shared" si="5"/>
        <v>83</v>
      </c>
      <c r="C85" s="56" t="s">
        <v>13</v>
      </c>
      <c r="D85" s="39">
        <v>164</v>
      </c>
      <c r="E85" s="44">
        <f ca="1" t="shared" si="6"/>
        <v>9995</v>
      </c>
      <c r="F85" s="40">
        <f t="shared" si="4"/>
        <v>16.522745454545415</v>
      </c>
      <c r="G85" s="41">
        <v>35.333333333333336</v>
      </c>
      <c r="H85" s="39">
        <v>1.9</v>
      </c>
      <c r="I85" s="39">
        <v>0.4</v>
      </c>
      <c r="J85" s="39">
        <v>3</v>
      </c>
      <c r="K85" s="39">
        <v>27</v>
      </c>
      <c r="L85" s="64" t="s">
        <v>6</v>
      </c>
      <c r="M85" s="64" t="s">
        <v>1</v>
      </c>
      <c r="N85" s="51" t="s">
        <v>69</v>
      </c>
    </row>
    <row r="86" spans="1:14" ht="12.75">
      <c r="A86" s="65">
        <v>43207</v>
      </c>
      <c r="B86" s="39">
        <f t="shared" si="5"/>
        <v>84</v>
      </c>
      <c r="C86" s="56" t="s">
        <v>9</v>
      </c>
      <c r="D86" s="39">
        <v>85</v>
      </c>
      <c r="E86" s="44">
        <f ca="1" t="shared" si="6"/>
        <v>10080</v>
      </c>
      <c r="F86" s="40">
        <f t="shared" si="4"/>
        <v>16.490884848484807</v>
      </c>
      <c r="G86" s="41">
        <v>19.75</v>
      </c>
      <c r="H86" s="39">
        <v>2.6</v>
      </c>
      <c r="I86" s="39"/>
      <c r="J86" s="39"/>
      <c r="K86" s="39">
        <v>14</v>
      </c>
      <c r="L86" s="64" t="s">
        <v>0</v>
      </c>
      <c r="M86" s="64" t="s">
        <v>6</v>
      </c>
      <c r="N86" s="51" t="s">
        <v>39</v>
      </c>
    </row>
    <row r="87" spans="1:14" ht="12.75">
      <c r="A87" s="65">
        <v>43207</v>
      </c>
      <c r="B87" s="39">
        <f t="shared" si="5"/>
        <v>85</v>
      </c>
      <c r="C87" s="56" t="s">
        <v>2</v>
      </c>
      <c r="D87" s="39">
        <v>150</v>
      </c>
      <c r="E87" s="44">
        <f ca="1" t="shared" si="6"/>
        <v>10230</v>
      </c>
      <c r="F87" s="40">
        <f t="shared" si="4"/>
        <v>16.47398636363632</v>
      </c>
      <c r="G87" s="41">
        <v>26.75</v>
      </c>
      <c r="H87" s="39">
        <v>2.5</v>
      </c>
      <c r="I87" s="39"/>
      <c r="J87" s="39"/>
      <c r="K87" s="39">
        <v>14</v>
      </c>
      <c r="L87" s="64" t="s">
        <v>6</v>
      </c>
      <c r="M87" s="64" t="s">
        <v>0</v>
      </c>
      <c r="N87" s="51" t="s">
        <v>26</v>
      </c>
    </row>
    <row r="88" spans="1:14" ht="12.75">
      <c r="A88" s="65">
        <v>43207</v>
      </c>
      <c r="B88" s="39">
        <f t="shared" si="5"/>
        <v>86</v>
      </c>
      <c r="C88" s="56" t="s">
        <v>9</v>
      </c>
      <c r="D88" s="39">
        <v>52</v>
      </c>
      <c r="E88" s="44">
        <f ca="1" t="shared" si="6"/>
        <v>10282</v>
      </c>
      <c r="F88" s="40">
        <f t="shared" si="4"/>
        <v>16.44477727272723</v>
      </c>
      <c r="G88" s="41">
        <v>53.5</v>
      </c>
      <c r="H88" s="39">
        <v>0.9</v>
      </c>
      <c r="I88" s="39"/>
      <c r="J88" s="39"/>
      <c r="K88" s="39">
        <v>20</v>
      </c>
      <c r="L88" s="64" t="s">
        <v>6</v>
      </c>
      <c r="M88" s="64" t="s">
        <v>12</v>
      </c>
      <c r="N88" s="51" t="s">
        <v>33</v>
      </c>
    </row>
    <row r="89" spans="1:14" ht="12.75">
      <c r="A89" s="65">
        <v>43207</v>
      </c>
      <c r="B89" s="39">
        <f t="shared" si="5"/>
        <v>87</v>
      </c>
      <c r="C89" s="56" t="s">
        <v>4</v>
      </c>
      <c r="D89" s="39">
        <v>133</v>
      </c>
      <c r="E89" s="44">
        <f ca="1" t="shared" si="6"/>
        <v>10415</v>
      </c>
      <c r="F89" s="40">
        <f t="shared" si="4"/>
        <v>16.43412878787874</v>
      </c>
      <c r="G89" s="41">
        <v>60.333333333333336</v>
      </c>
      <c r="H89" s="39">
        <v>1.3</v>
      </c>
      <c r="I89" s="39"/>
      <c r="J89" s="39"/>
      <c r="K89" s="39">
        <v>50.5</v>
      </c>
      <c r="L89" s="64" t="s">
        <v>6</v>
      </c>
      <c r="M89" s="64" t="s">
        <v>12</v>
      </c>
      <c r="N89" s="43"/>
    </row>
    <row r="90" spans="1:14" ht="12.75">
      <c r="A90" s="65">
        <v>43207</v>
      </c>
      <c r="B90" s="39">
        <f t="shared" si="5"/>
        <v>88</v>
      </c>
      <c r="C90" s="56" t="s">
        <v>13</v>
      </c>
      <c r="D90" s="39">
        <v>104</v>
      </c>
      <c r="E90" s="44">
        <f ca="1" t="shared" si="6"/>
        <v>10519</v>
      </c>
      <c r="F90" s="40">
        <f t="shared" si="4"/>
        <v>16.408139393939347</v>
      </c>
      <c r="G90" s="41">
        <v>49.25</v>
      </c>
      <c r="H90" s="39">
        <v>2.4</v>
      </c>
      <c r="I90" s="39">
        <v>0.5</v>
      </c>
      <c r="J90" s="39">
        <v>3.7</v>
      </c>
      <c r="K90" s="39">
        <v>29.5</v>
      </c>
      <c r="L90" s="64" t="s">
        <v>12</v>
      </c>
      <c r="M90" s="64" t="s">
        <v>6</v>
      </c>
      <c r="N90" s="43"/>
    </row>
    <row r="91" spans="1:14" ht="12.75">
      <c r="A91" s="65">
        <v>43207</v>
      </c>
      <c r="B91" s="39">
        <f t="shared" si="5"/>
        <v>89</v>
      </c>
      <c r="C91" s="56" t="s">
        <v>11</v>
      </c>
      <c r="D91" s="39">
        <v>101</v>
      </c>
      <c r="E91" s="44">
        <f ca="1" t="shared" si="6"/>
        <v>10620</v>
      </c>
      <c r="F91" s="40">
        <f t="shared" si="4"/>
        <v>16.387642424242376</v>
      </c>
      <c r="G91" s="41">
        <v>26.666666666666668</v>
      </c>
      <c r="H91" s="39">
        <v>2</v>
      </c>
      <c r="I91" s="39"/>
      <c r="J91" s="39"/>
      <c r="K91" s="39">
        <v>18</v>
      </c>
      <c r="L91" s="64" t="s">
        <v>6</v>
      </c>
      <c r="M91" s="64" t="s">
        <v>12</v>
      </c>
      <c r="N91" s="43"/>
    </row>
    <row r="92" spans="1:14" ht="12.75">
      <c r="A92" s="65">
        <v>43207</v>
      </c>
      <c r="B92" s="39">
        <f t="shared" si="5"/>
        <v>90</v>
      </c>
      <c r="C92" s="56" t="s">
        <v>7</v>
      </c>
      <c r="D92" s="39">
        <v>72</v>
      </c>
      <c r="E92" s="44">
        <f ca="1" t="shared" si="6"/>
        <v>10692</v>
      </c>
      <c r="F92" s="40">
        <f t="shared" si="4"/>
        <v>16.367713636363586</v>
      </c>
      <c r="G92" s="41">
        <v>42.5</v>
      </c>
      <c r="H92" s="39">
        <v>2.6</v>
      </c>
      <c r="I92" s="39">
        <v>0.5</v>
      </c>
      <c r="J92" s="39"/>
      <c r="K92" s="39">
        <v>17</v>
      </c>
      <c r="L92" s="64" t="s">
        <v>6</v>
      </c>
      <c r="M92" s="64" t="s">
        <v>12</v>
      </c>
      <c r="N92" s="51" t="s">
        <v>68</v>
      </c>
    </row>
    <row r="93" spans="1:14" ht="12.75">
      <c r="A93" s="65">
        <v>43207</v>
      </c>
      <c r="B93" s="39">
        <f t="shared" si="5"/>
        <v>91</v>
      </c>
      <c r="C93" s="56" t="s">
        <v>11</v>
      </c>
      <c r="D93" s="39">
        <v>132</v>
      </c>
      <c r="E93" s="44">
        <f ca="1" t="shared" si="6"/>
        <v>10824</v>
      </c>
      <c r="F93" s="40">
        <f t="shared" si="4"/>
        <v>16.353277272727222</v>
      </c>
      <c r="G93" s="41">
        <v>25</v>
      </c>
      <c r="H93" s="39">
        <v>2.5</v>
      </c>
      <c r="I93" s="39"/>
      <c r="J93" s="39"/>
      <c r="K93" s="39">
        <v>12</v>
      </c>
      <c r="L93" s="64" t="s">
        <v>0</v>
      </c>
      <c r="M93" s="64" t="s">
        <v>6</v>
      </c>
      <c r="N93" s="51" t="s">
        <v>67</v>
      </c>
    </row>
    <row r="94" spans="1:14" ht="12.75">
      <c r="A94" s="65">
        <v>43207</v>
      </c>
      <c r="B94" s="39">
        <f t="shared" si="5"/>
        <v>92</v>
      </c>
      <c r="C94" s="56" t="s">
        <v>9</v>
      </c>
      <c r="D94" s="39">
        <v>60</v>
      </c>
      <c r="E94" s="44">
        <f ca="1" t="shared" si="6"/>
        <v>10884</v>
      </c>
      <c r="F94" s="40">
        <f t="shared" si="4"/>
        <v>16.327477272727222</v>
      </c>
      <c r="G94" s="41">
        <v>20</v>
      </c>
      <c r="H94" s="39">
        <v>2.8</v>
      </c>
      <c r="I94" s="39"/>
      <c r="J94" s="39"/>
      <c r="K94" s="39">
        <v>1</v>
      </c>
      <c r="L94" s="64" t="s">
        <v>0</v>
      </c>
      <c r="M94" s="64" t="s">
        <v>6</v>
      </c>
      <c r="N94" s="51" t="s">
        <v>33</v>
      </c>
    </row>
    <row r="95" spans="1:14" ht="12.75">
      <c r="A95" s="65">
        <v>43207</v>
      </c>
      <c r="B95" s="39">
        <f t="shared" si="5"/>
        <v>93</v>
      </c>
      <c r="C95" s="56" t="s">
        <v>11</v>
      </c>
      <c r="D95" s="39">
        <v>120</v>
      </c>
      <c r="E95" s="44">
        <f ca="1" t="shared" si="6"/>
        <v>11004</v>
      </c>
      <c r="F95" s="40">
        <f t="shared" si="4"/>
        <v>16.315313636363584</v>
      </c>
      <c r="G95" s="41">
        <v>18.5</v>
      </c>
      <c r="H95" s="39">
        <v>2</v>
      </c>
      <c r="I95" s="39"/>
      <c r="J95" s="39"/>
      <c r="K95" s="39">
        <v>8.5</v>
      </c>
      <c r="L95" s="64" t="s">
        <v>0</v>
      </c>
      <c r="M95" s="64" t="s">
        <v>6</v>
      </c>
      <c r="N95" s="51" t="s">
        <v>66</v>
      </c>
    </row>
    <row r="96" spans="1:14" ht="12.75">
      <c r="A96" s="65">
        <v>43207</v>
      </c>
      <c r="B96" s="39">
        <f t="shared" si="5"/>
        <v>94</v>
      </c>
      <c r="C96" s="56" t="s">
        <v>17</v>
      </c>
      <c r="D96" s="39">
        <v>120</v>
      </c>
      <c r="E96" s="44">
        <f ca="1" t="shared" si="6"/>
        <v>11124</v>
      </c>
      <c r="F96" s="40">
        <f t="shared" si="4"/>
        <v>16.29178636363631</v>
      </c>
      <c r="G96" s="41">
        <v>28</v>
      </c>
      <c r="H96" s="39">
        <v>3.2</v>
      </c>
      <c r="I96" s="39">
        <v>0.5</v>
      </c>
      <c r="J96" s="39">
        <v>3.8</v>
      </c>
      <c r="K96" s="39">
        <v>23</v>
      </c>
      <c r="L96" s="64" t="s">
        <v>6</v>
      </c>
      <c r="M96" s="64" t="s">
        <v>12</v>
      </c>
      <c r="N96" s="51" t="s">
        <v>65</v>
      </c>
    </row>
    <row r="97" spans="1:14" ht="12.75">
      <c r="A97" s="65">
        <v>43208</v>
      </c>
      <c r="B97" s="39">
        <f t="shared" si="5"/>
        <v>95</v>
      </c>
      <c r="C97" s="56" t="s">
        <v>64</v>
      </c>
      <c r="D97" s="39">
        <v>38</v>
      </c>
      <c r="E97" s="44">
        <f ca="1" t="shared" si="6"/>
        <v>11162</v>
      </c>
      <c r="F97" s="40">
        <f aca="true" t="shared" si="7" ref="F97:F128">F96-(D96/5280)-0.0008</f>
        <v>16.268259090909034</v>
      </c>
      <c r="G97" s="41">
        <v>17.166666666666668</v>
      </c>
      <c r="H97" s="39">
        <v>1.7</v>
      </c>
      <c r="I97" s="39"/>
      <c r="J97" s="39"/>
      <c r="K97" s="39">
        <v>6.1</v>
      </c>
      <c r="L97" s="64" t="s">
        <v>10</v>
      </c>
      <c r="M97" s="64" t="s">
        <v>0</v>
      </c>
      <c r="N97" s="51" t="s">
        <v>63</v>
      </c>
    </row>
    <row r="98" spans="1:14" ht="12.75">
      <c r="A98" s="65">
        <v>43208</v>
      </c>
      <c r="B98" s="39">
        <f aca="true" t="shared" si="8" ref="B98:B129">B97+1</f>
        <v>96</v>
      </c>
      <c r="C98" s="56" t="s">
        <v>2</v>
      </c>
      <c r="D98" s="39">
        <v>79</v>
      </c>
      <c r="E98" s="44">
        <f ca="1" t="shared" si="6"/>
        <v>11241</v>
      </c>
      <c r="F98" s="40">
        <f t="shared" si="7"/>
        <v>16.26026212121206</v>
      </c>
      <c r="G98" s="41">
        <v>26.333333333333332</v>
      </c>
      <c r="H98" s="39">
        <v>2.6</v>
      </c>
      <c r="I98" s="39">
        <v>1.5</v>
      </c>
      <c r="J98" s="39">
        <v>2.2</v>
      </c>
      <c r="K98" s="39">
        <v>19</v>
      </c>
      <c r="L98" s="64" t="s">
        <v>1</v>
      </c>
      <c r="M98" s="64" t="s">
        <v>12</v>
      </c>
      <c r="N98" s="51" t="s">
        <v>62</v>
      </c>
    </row>
    <row r="99" spans="1:14" ht="12.75">
      <c r="A99" s="65">
        <v>43208</v>
      </c>
      <c r="B99" s="39">
        <f t="shared" si="8"/>
        <v>97</v>
      </c>
      <c r="C99" s="56" t="s">
        <v>4</v>
      </c>
      <c r="D99" s="39">
        <v>75</v>
      </c>
      <c r="E99" s="44">
        <f ca="1" t="shared" si="6"/>
        <v>11316</v>
      </c>
      <c r="F99" s="40">
        <f t="shared" si="7"/>
        <v>16.244499999999938</v>
      </c>
      <c r="G99" s="41">
        <v>34.75</v>
      </c>
      <c r="H99" s="39">
        <v>1.9</v>
      </c>
      <c r="I99" s="39"/>
      <c r="J99" s="39"/>
      <c r="K99" s="39">
        <v>19.5</v>
      </c>
      <c r="L99" s="64" t="s">
        <v>6</v>
      </c>
      <c r="M99" s="64" t="s">
        <v>0</v>
      </c>
      <c r="N99" s="51" t="s">
        <v>61</v>
      </c>
    </row>
    <row r="100" spans="1:14" ht="12.75">
      <c r="A100" s="65">
        <v>43208</v>
      </c>
      <c r="B100" s="39">
        <f t="shared" si="8"/>
        <v>98</v>
      </c>
      <c r="C100" s="56" t="s">
        <v>7</v>
      </c>
      <c r="D100" s="39">
        <v>165</v>
      </c>
      <c r="E100" s="44">
        <f aca="true" ca="1" t="shared" si="9" ref="E100:E131">OFFSET(E100,-1,0)+D100</f>
        <v>11481</v>
      </c>
      <c r="F100" s="40">
        <f t="shared" si="7"/>
        <v>16.22949545454539</v>
      </c>
      <c r="G100" s="41">
        <v>32.333333333333336</v>
      </c>
      <c r="H100" s="39">
        <v>2.2</v>
      </c>
      <c r="I100" s="39">
        <v>0.7</v>
      </c>
      <c r="J100" s="39">
        <v>1.5</v>
      </c>
      <c r="K100" s="39">
        <v>17</v>
      </c>
      <c r="L100" s="64" t="s">
        <v>6</v>
      </c>
      <c r="M100" s="64" t="s">
        <v>12</v>
      </c>
      <c r="N100" s="51" t="s">
        <v>60</v>
      </c>
    </row>
    <row r="101" spans="1:14" ht="12.75">
      <c r="A101" s="65">
        <v>43208</v>
      </c>
      <c r="B101" s="39">
        <f t="shared" si="8"/>
        <v>99</v>
      </c>
      <c r="C101" s="56" t="s">
        <v>13</v>
      </c>
      <c r="D101" s="39">
        <v>37</v>
      </c>
      <c r="E101" s="44">
        <f ca="1" t="shared" si="9"/>
        <v>11518</v>
      </c>
      <c r="F101" s="40">
        <f t="shared" si="7"/>
        <v>16.197445454545388</v>
      </c>
      <c r="G101" s="41">
        <v>27.5</v>
      </c>
      <c r="H101" s="39">
        <v>2.3</v>
      </c>
      <c r="I101" s="44">
        <v>0.4</v>
      </c>
      <c r="J101" s="44">
        <v>1.7</v>
      </c>
      <c r="K101" s="39">
        <v>13.5</v>
      </c>
      <c r="L101" s="64" t="s">
        <v>6</v>
      </c>
      <c r="M101" s="64" t="s">
        <v>12</v>
      </c>
      <c r="N101" s="43"/>
    </row>
    <row r="102" spans="1:14" ht="12.75">
      <c r="A102" s="65">
        <v>43208</v>
      </c>
      <c r="B102" s="39">
        <f t="shared" si="8"/>
        <v>100</v>
      </c>
      <c r="C102" s="56" t="s">
        <v>13</v>
      </c>
      <c r="D102" s="39">
        <v>36</v>
      </c>
      <c r="E102" s="44">
        <f ca="1" t="shared" si="9"/>
        <v>11554</v>
      </c>
      <c r="F102" s="40">
        <f t="shared" si="7"/>
        <v>16.18963787878781</v>
      </c>
      <c r="G102" s="41">
        <v>23.75</v>
      </c>
      <c r="H102" s="39">
        <v>3.8</v>
      </c>
      <c r="I102" s="44">
        <v>0.8</v>
      </c>
      <c r="J102" s="44">
        <v>3.3</v>
      </c>
      <c r="K102" s="39">
        <v>14</v>
      </c>
      <c r="L102" s="64" t="s">
        <v>6</v>
      </c>
      <c r="M102" s="64" t="s">
        <v>12</v>
      </c>
      <c r="N102" s="43"/>
    </row>
    <row r="103" spans="1:14" ht="12.75">
      <c r="A103" s="65">
        <v>43208</v>
      </c>
      <c r="B103" s="39">
        <f t="shared" si="8"/>
        <v>101</v>
      </c>
      <c r="C103" s="56" t="s">
        <v>9</v>
      </c>
      <c r="D103" s="39">
        <v>24</v>
      </c>
      <c r="E103" s="44">
        <f ca="1" t="shared" si="9"/>
        <v>11578</v>
      </c>
      <c r="F103" s="40">
        <f t="shared" si="7"/>
        <v>16.182019696969625</v>
      </c>
      <c r="G103" s="41">
        <v>30</v>
      </c>
      <c r="H103" s="39">
        <v>2.2</v>
      </c>
      <c r="I103" s="39"/>
      <c r="J103" s="39"/>
      <c r="K103" s="39">
        <v>20</v>
      </c>
      <c r="L103" s="64" t="s">
        <v>6</v>
      </c>
      <c r="M103" s="64" t="s">
        <v>12</v>
      </c>
      <c r="N103" s="51" t="s">
        <v>59</v>
      </c>
    </row>
    <row r="104" spans="1:14" ht="12.75">
      <c r="A104" s="65">
        <v>43208</v>
      </c>
      <c r="B104" s="39">
        <f t="shared" si="8"/>
        <v>102</v>
      </c>
      <c r="C104" s="56" t="s">
        <v>13</v>
      </c>
      <c r="D104" s="39">
        <v>39</v>
      </c>
      <c r="E104" s="44">
        <f ca="1" t="shared" si="9"/>
        <v>11617</v>
      </c>
      <c r="F104" s="40">
        <f t="shared" si="7"/>
        <v>16.17667424242417</v>
      </c>
      <c r="G104" s="41">
        <v>29.5</v>
      </c>
      <c r="H104" s="39">
        <v>2.8</v>
      </c>
      <c r="I104" s="44">
        <v>0.7</v>
      </c>
      <c r="J104" s="44">
        <v>2.2</v>
      </c>
      <c r="K104" s="39">
        <v>16.5</v>
      </c>
      <c r="L104" s="64" t="s">
        <v>6</v>
      </c>
      <c r="M104" s="64" t="s">
        <v>12</v>
      </c>
      <c r="N104" s="43"/>
    </row>
    <row r="105" spans="1:14" ht="12.75">
      <c r="A105" s="65">
        <v>43208</v>
      </c>
      <c r="B105" s="39">
        <f t="shared" si="8"/>
        <v>103</v>
      </c>
      <c r="C105" s="56" t="s">
        <v>58</v>
      </c>
      <c r="D105" s="39">
        <v>50</v>
      </c>
      <c r="E105" s="44">
        <f ca="1" t="shared" si="9"/>
        <v>11667</v>
      </c>
      <c r="F105" s="40">
        <f t="shared" si="7"/>
        <v>16.168487878787804</v>
      </c>
      <c r="G105" s="41">
        <v>20</v>
      </c>
      <c r="H105" s="39">
        <v>3.2</v>
      </c>
      <c r="I105" s="44">
        <v>1</v>
      </c>
      <c r="J105" s="44">
        <v>2.7</v>
      </c>
      <c r="K105" s="39">
        <v>9</v>
      </c>
      <c r="L105" s="64" t="s">
        <v>0</v>
      </c>
      <c r="M105" s="64" t="s">
        <v>12</v>
      </c>
      <c r="N105" s="51" t="s">
        <v>57</v>
      </c>
    </row>
    <row r="106" spans="1:14" ht="12.75">
      <c r="A106" s="65">
        <v>43208</v>
      </c>
      <c r="B106" s="39">
        <f t="shared" si="8"/>
        <v>104</v>
      </c>
      <c r="C106" s="56" t="s">
        <v>11</v>
      </c>
      <c r="D106" s="39">
        <v>90</v>
      </c>
      <c r="E106" s="44">
        <f ca="1" t="shared" si="9"/>
        <v>11757</v>
      </c>
      <c r="F106" s="40">
        <f t="shared" si="7"/>
        <v>16.158218181818107</v>
      </c>
      <c r="G106" s="41">
        <v>27</v>
      </c>
      <c r="H106" s="39">
        <v>2.6</v>
      </c>
      <c r="I106" s="39"/>
      <c r="J106" s="39"/>
      <c r="K106" s="39">
        <v>10</v>
      </c>
      <c r="L106" s="64" t="s">
        <v>56</v>
      </c>
      <c r="M106" s="64" t="s">
        <v>6</v>
      </c>
      <c r="N106" s="51" t="s">
        <v>55</v>
      </c>
    </row>
    <row r="107" spans="1:14" ht="12.75">
      <c r="A107" s="65">
        <v>43208</v>
      </c>
      <c r="B107" s="39">
        <f t="shared" si="8"/>
        <v>105</v>
      </c>
      <c r="C107" s="56" t="s">
        <v>17</v>
      </c>
      <c r="D107" s="39">
        <v>59</v>
      </c>
      <c r="E107" s="44">
        <f ca="1" t="shared" si="9"/>
        <v>11816</v>
      </c>
      <c r="F107" s="40">
        <f t="shared" si="7"/>
        <v>16.140372727272652</v>
      </c>
      <c r="G107" s="41">
        <v>25</v>
      </c>
      <c r="H107" s="39">
        <v>2.9</v>
      </c>
      <c r="I107" s="39">
        <v>1.1</v>
      </c>
      <c r="J107" s="39">
        <v>2.4</v>
      </c>
      <c r="K107" s="39">
        <v>18</v>
      </c>
      <c r="L107" s="64" t="s">
        <v>12</v>
      </c>
      <c r="M107" s="64" t="s">
        <v>6</v>
      </c>
      <c r="N107" s="51" t="s">
        <v>54</v>
      </c>
    </row>
    <row r="108" spans="1:14" ht="12.75">
      <c r="A108" s="65">
        <v>43208</v>
      </c>
      <c r="B108" s="39">
        <f t="shared" si="8"/>
        <v>106</v>
      </c>
      <c r="C108" s="56" t="s">
        <v>9</v>
      </c>
      <c r="D108" s="39">
        <v>31</v>
      </c>
      <c r="E108" s="44">
        <f ca="1" t="shared" si="9"/>
        <v>11847</v>
      </c>
      <c r="F108" s="40">
        <f t="shared" si="7"/>
        <v>16.128398484848407</v>
      </c>
      <c r="G108" s="41">
        <v>24</v>
      </c>
      <c r="H108" s="39">
        <v>2.4</v>
      </c>
      <c r="I108" s="39"/>
      <c r="J108" s="39"/>
      <c r="K108" s="39">
        <v>19</v>
      </c>
      <c r="L108" s="64" t="s">
        <v>6</v>
      </c>
      <c r="M108" s="64" t="s">
        <v>12</v>
      </c>
      <c r="N108" s="51" t="s">
        <v>14</v>
      </c>
    </row>
    <row r="109" spans="1:14" ht="12.75">
      <c r="A109" s="65">
        <v>43208</v>
      </c>
      <c r="B109" s="39">
        <f t="shared" si="8"/>
        <v>107</v>
      </c>
      <c r="C109" s="56" t="s">
        <v>7</v>
      </c>
      <c r="D109" s="39">
        <v>130</v>
      </c>
      <c r="E109" s="44">
        <f ca="1" t="shared" si="9"/>
        <v>11977</v>
      </c>
      <c r="F109" s="40">
        <f t="shared" si="7"/>
        <v>16.121727272727192</v>
      </c>
      <c r="G109" s="41">
        <v>27</v>
      </c>
      <c r="H109" s="39">
        <v>1.4</v>
      </c>
      <c r="I109" s="39"/>
      <c r="J109" s="39"/>
      <c r="K109" s="39">
        <v>15.5</v>
      </c>
      <c r="L109" s="64" t="s">
        <v>6</v>
      </c>
      <c r="M109" s="64" t="s">
        <v>12</v>
      </c>
      <c r="N109" s="51" t="s">
        <v>53</v>
      </c>
    </row>
    <row r="110" spans="1:14" ht="12.75">
      <c r="A110" s="65">
        <v>43208</v>
      </c>
      <c r="B110" s="39">
        <f t="shared" si="8"/>
        <v>108</v>
      </c>
      <c r="C110" s="56" t="s">
        <v>9</v>
      </c>
      <c r="D110" s="39">
        <v>52</v>
      </c>
      <c r="E110" s="44">
        <f ca="1" t="shared" si="9"/>
        <v>12029</v>
      </c>
      <c r="F110" s="40">
        <f t="shared" si="7"/>
        <v>16.09630606060598</v>
      </c>
      <c r="G110" s="41">
        <v>52.5</v>
      </c>
      <c r="H110" s="39">
        <v>2.7</v>
      </c>
      <c r="I110" s="39"/>
      <c r="J110" s="39"/>
      <c r="K110" s="39">
        <v>13.5</v>
      </c>
      <c r="L110" s="64" t="s">
        <v>6</v>
      </c>
      <c r="M110" s="64" t="s">
        <v>12</v>
      </c>
      <c r="N110" s="51" t="s">
        <v>52</v>
      </c>
    </row>
    <row r="111" spans="1:14" ht="12.75">
      <c r="A111" s="65">
        <v>43208</v>
      </c>
      <c r="B111" s="39">
        <f t="shared" si="8"/>
        <v>109</v>
      </c>
      <c r="C111" s="56" t="s">
        <v>7</v>
      </c>
      <c r="D111" s="39">
        <v>75</v>
      </c>
      <c r="E111" s="44">
        <f ca="1" t="shared" si="9"/>
        <v>12104</v>
      </c>
      <c r="F111" s="40">
        <f t="shared" si="7"/>
        <v>16.08565757575749</v>
      </c>
      <c r="G111" s="41">
        <v>40.25</v>
      </c>
      <c r="H111" s="39">
        <v>2.7</v>
      </c>
      <c r="I111" s="39"/>
      <c r="J111" s="39"/>
      <c r="K111" s="39">
        <v>29</v>
      </c>
      <c r="L111" s="64" t="s">
        <v>6</v>
      </c>
      <c r="M111" s="64" t="s">
        <v>12</v>
      </c>
      <c r="N111" s="51" t="s">
        <v>51</v>
      </c>
    </row>
    <row r="112" spans="1:14" ht="12.75">
      <c r="A112" s="65">
        <v>43208</v>
      </c>
      <c r="B112" s="39">
        <f t="shared" si="8"/>
        <v>110</v>
      </c>
      <c r="C112" s="56" t="s">
        <v>13</v>
      </c>
      <c r="D112" s="39">
        <v>66</v>
      </c>
      <c r="E112" s="44">
        <f ca="1" t="shared" si="9"/>
        <v>12170</v>
      </c>
      <c r="F112" s="40">
        <f t="shared" si="7"/>
        <v>16.070653030302942</v>
      </c>
      <c r="G112" s="41">
        <v>38</v>
      </c>
      <c r="H112" s="39">
        <v>2.6</v>
      </c>
      <c r="I112" s="39">
        <v>0.6</v>
      </c>
      <c r="J112" s="39">
        <v>2.4</v>
      </c>
      <c r="K112" s="39">
        <v>14.5</v>
      </c>
      <c r="L112" s="64" t="s">
        <v>6</v>
      </c>
      <c r="M112" s="64" t="s">
        <v>12</v>
      </c>
      <c r="N112" s="43"/>
    </row>
    <row r="113" spans="1:14" ht="12.75">
      <c r="A113" s="65">
        <v>43208</v>
      </c>
      <c r="B113" s="39">
        <f t="shared" si="8"/>
        <v>111</v>
      </c>
      <c r="C113" s="56" t="s">
        <v>7</v>
      </c>
      <c r="D113" s="39">
        <v>189</v>
      </c>
      <c r="E113" s="44">
        <f ca="1" t="shared" si="9"/>
        <v>12359</v>
      </c>
      <c r="F113" s="40">
        <f t="shared" si="7"/>
        <v>16.05735303030294</v>
      </c>
      <c r="G113" s="41">
        <v>31.25</v>
      </c>
      <c r="H113" s="39">
        <v>1.6</v>
      </c>
      <c r="I113" s="39"/>
      <c r="J113" s="39"/>
      <c r="K113" s="39">
        <v>23.5</v>
      </c>
      <c r="L113" s="64" t="s">
        <v>6</v>
      </c>
      <c r="M113" s="64" t="s">
        <v>12</v>
      </c>
      <c r="N113" s="51" t="s">
        <v>50</v>
      </c>
    </row>
    <row r="114" spans="1:14" ht="12.75">
      <c r="A114" s="65">
        <v>43208</v>
      </c>
      <c r="B114" s="39">
        <f t="shared" si="8"/>
        <v>112</v>
      </c>
      <c r="C114" s="56" t="s">
        <v>17</v>
      </c>
      <c r="D114" s="39">
        <v>44</v>
      </c>
      <c r="E114" s="44">
        <f ca="1" t="shared" si="9"/>
        <v>12403</v>
      </c>
      <c r="F114" s="40">
        <f t="shared" si="7"/>
        <v>16.020757575757486</v>
      </c>
      <c r="G114" s="41">
        <v>29</v>
      </c>
      <c r="H114" s="39">
        <v>2.9</v>
      </c>
      <c r="I114" s="39">
        <v>1.5</v>
      </c>
      <c r="J114" s="39">
        <v>2.6</v>
      </c>
      <c r="K114" s="39">
        <v>12.5</v>
      </c>
      <c r="L114" s="64" t="s">
        <v>12</v>
      </c>
      <c r="M114" s="64" t="s">
        <v>1</v>
      </c>
      <c r="N114" s="43"/>
    </row>
    <row r="115" spans="1:14" ht="12.75">
      <c r="A115" s="65">
        <v>43208</v>
      </c>
      <c r="B115" s="39">
        <f t="shared" si="8"/>
        <v>113</v>
      </c>
      <c r="C115" s="56" t="s">
        <v>19</v>
      </c>
      <c r="D115" s="39">
        <v>58</v>
      </c>
      <c r="E115" s="44">
        <f ca="1" t="shared" si="9"/>
        <v>12461</v>
      </c>
      <c r="F115" s="40">
        <f t="shared" si="7"/>
        <v>16.01162424242415</v>
      </c>
      <c r="G115" s="41">
        <v>33</v>
      </c>
      <c r="H115" s="39">
        <v>2.5</v>
      </c>
      <c r="I115" s="39"/>
      <c r="J115" s="39"/>
      <c r="K115" s="39">
        <v>16.5</v>
      </c>
      <c r="L115" s="64" t="s">
        <v>1</v>
      </c>
      <c r="M115" s="64" t="s">
        <v>0</v>
      </c>
      <c r="N115" s="51" t="s">
        <v>27</v>
      </c>
    </row>
    <row r="116" spans="1:14" ht="12.75">
      <c r="A116" s="65">
        <v>43208</v>
      </c>
      <c r="B116" s="39">
        <f t="shared" si="8"/>
        <v>114</v>
      </c>
      <c r="C116" s="56" t="s">
        <v>17</v>
      </c>
      <c r="D116" s="39">
        <v>36</v>
      </c>
      <c r="E116" s="44">
        <f ca="1" t="shared" si="9"/>
        <v>12497</v>
      </c>
      <c r="F116" s="40">
        <f t="shared" si="7"/>
        <v>15.999839393939302</v>
      </c>
      <c r="G116" s="41">
        <v>34</v>
      </c>
      <c r="H116" s="39">
        <v>2.8</v>
      </c>
      <c r="I116" s="39">
        <v>0.7</v>
      </c>
      <c r="J116" s="39">
        <v>2.5</v>
      </c>
      <c r="K116" s="39">
        <v>17</v>
      </c>
      <c r="L116" s="64" t="s">
        <v>1</v>
      </c>
      <c r="M116" s="64" t="s">
        <v>0</v>
      </c>
      <c r="N116" s="43"/>
    </row>
    <row r="117" spans="1:14" ht="12.75">
      <c r="A117" s="65">
        <v>43208</v>
      </c>
      <c r="B117" s="39">
        <f t="shared" si="8"/>
        <v>115</v>
      </c>
      <c r="C117" s="56" t="s">
        <v>11</v>
      </c>
      <c r="D117" s="39">
        <v>26</v>
      </c>
      <c r="E117" s="44">
        <f ca="1" t="shared" si="9"/>
        <v>12523</v>
      </c>
      <c r="F117" s="40">
        <f t="shared" si="7"/>
        <v>15.992221212121121</v>
      </c>
      <c r="G117" s="41">
        <v>41</v>
      </c>
      <c r="H117" s="39">
        <v>2.4</v>
      </c>
      <c r="I117" s="44"/>
      <c r="J117" s="39"/>
      <c r="K117" s="39">
        <v>16</v>
      </c>
      <c r="L117" s="64" t="s">
        <v>1</v>
      </c>
      <c r="M117" s="64" t="s">
        <v>0</v>
      </c>
      <c r="N117" s="43"/>
    </row>
    <row r="118" spans="1:14" ht="12.75">
      <c r="A118" s="65">
        <v>43208</v>
      </c>
      <c r="B118" s="39">
        <f t="shared" si="8"/>
        <v>116</v>
      </c>
      <c r="C118" s="56" t="s">
        <v>9</v>
      </c>
      <c r="D118" s="39">
        <v>28</v>
      </c>
      <c r="E118" s="44">
        <f ca="1" t="shared" si="9"/>
        <v>12551</v>
      </c>
      <c r="F118" s="40">
        <f t="shared" si="7"/>
        <v>15.986496969696878</v>
      </c>
      <c r="G118" s="41">
        <v>19</v>
      </c>
      <c r="H118" s="39">
        <v>1.7</v>
      </c>
      <c r="I118" s="39"/>
      <c r="J118" s="39"/>
      <c r="K118" s="39">
        <v>10.5</v>
      </c>
      <c r="L118" s="64" t="s">
        <v>0</v>
      </c>
      <c r="M118" s="64" t="s">
        <v>1</v>
      </c>
      <c r="N118" s="51" t="s">
        <v>8</v>
      </c>
    </row>
    <row r="119" spans="1:14" ht="12.75">
      <c r="A119" s="65">
        <v>43208</v>
      </c>
      <c r="B119" s="39">
        <f t="shared" si="8"/>
        <v>117</v>
      </c>
      <c r="C119" s="56" t="s">
        <v>11</v>
      </c>
      <c r="D119" s="39">
        <v>60</v>
      </c>
      <c r="E119" s="44">
        <f ca="1" t="shared" si="9"/>
        <v>12611</v>
      </c>
      <c r="F119" s="40">
        <f t="shared" si="7"/>
        <v>15.980393939393847</v>
      </c>
      <c r="G119" s="41">
        <v>25</v>
      </c>
      <c r="H119" s="39">
        <v>1.5</v>
      </c>
      <c r="I119" s="39"/>
      <c r="J119" s="39"/>
      <c r="K119" s="39">
        <v>17</v>
      </c>
      <c r="L119" s="64" t="s">
        <v>6</v>
      </c>
      <c r="M119" s="64" t="s">
        <v>12</v>
      </c>
      <c r="N119" s="51" t="s">
        <v>49</v>
      </c>
    </row>
    <row r="120" spans="1:14" ht="12.75">
      <c r="A120" s="65">
        <v>43208</v>
      </c>
      <c r="B120" s="39">
        <f t="shared" si="8"/>
        <v>118</v>
      </c>
      <c r="C120" s="56" t="s">
        <v>13</v>
      </c>
      <c r="D120" s="39">
        <v>108</v>
      </c>
      <c r="E120" s="44">
        <f ca="1" t="shared" si="9"/>
        <v>12719</v>
      </c>
      <c r="F120" s="40">
        <f t="shared" si="7"/>
        <v>15.96823030303021</v>
      </c>
      <c r="G120" s="41">
        <v>26.75</v>
      </c>
      <c r="H120" s="39">
        <v>2.1</v>
      </c>
      <c r="I120" s="39">
        <v>0.8</v>
      </c>
      <c r="J120" s="39">
        <v>2.5</v>
      </c>
      <c r="K120" s="39">
        <v>17.5</v>
      </c>
      <c r="L120" s="64" t="s">
        <v>12</v>
      </c>
      <c r="M120" s="64" t="s">
        <v>1</v>
      </c>
      <c r="N120" s="51" t="s">
        <v>48</v>
      </c>
    </row>
    <row r="121" spans="1:14" ht="12.75">
      <c r="A121" s="65">
        <v>43208</v>
      </c>
      <c r="B121" s="39">
        <f t="shared" si="8"/>
        <v>119</v>
      </c>
      <c r="C121" s="56" t="s">
        <v>13</v>
      </c>
      <c r="D121" s="39">
        <v>55</v>
      </c>
      <c r="E121" s="44">
        <f ca="1" t="shared" si="9"/>
        <v>12774</v>
      </c>
      <c r="F121" s="40">
        <f t="shared" si="7"/>
        <v>15.946975757575666</v>
      </c>
      <c r="G121" s="41">
        <v>25.166666666666668</v>
      </c>
      <c r="H121" s="39">
        <v>1.8</v>
      </c>
      <c r="I121" s="39">
        <v>0.6</v>
      </c>
      <c r="J121" s="39">
        <v>2</v>
      </c>
      <c r="K121" s="39">
        <v>13.5</v>
      </c>
      <c r="L121" s="64" t="s">
        <v>6</v>
      </c>
      <c r="M121" s="64" t="s">
        <v>12</v>
      </c>
      <c r="N121" s="51" t="s">
        <v>47</v>
      </c>
    </row>
    <row r="122" spans="1:14" ht="12.75">
      <c r="A122" s="65">
        <v>43208</v>
      </c>
      <c r="B122" s="39">
        <f t="shared" si="8"/>
        <v>120</v>
      </c>
      <c r="C122" s="56" t="s">
        <v>9</v>
      </c>
      <c r="D122" s="39">
        <v>33</v>
      </c>
      <c r="E122" s="44">
        <f ca="1" t="shared" si="9"/>
        <v>12807</v>
      </c>
      <c r="F122" s="40">
        <f t="shared" si="7"/>
        <v>15.935759090909</v>
      </c>
      <c r="G122" s="41">
        <v>25</v>
      </c>
      <c r="H122" s="39">
        <v>1.7</v>
      </c>
      <c r="I122" s="39"/>
      <c r="J122" s="39"/>
      <c r="K122" s="39">
        <v>15.5</v>
      </c>
      <c r="L122" s="64" t="s">
        <v>6</v>
      </c>
      <c r="M122" s="64" t="s">
        <v>12</v>
      </c>
      <c r="N122" s="43"/>
    </row>
    <row r="123" spans="1:14" ht="12.75">
      <c r="A123" s="65">
        <v>43208</v>
      </c>
      <c r="B123" s="39">
        <f t="shared" si="8"/>
        <v>121</v>
      </c>
      <c r="C123" s="56" t="s">
        <v>11</v>
      </c>
      <c r="D123" s="39">
        <v>69</v>
      </c>
      <c r="E123" s="44">
        <f ca="1" t="shared" si="9"/>
        <v>12876</v>
      </c>
      <c r="F123" s="40">
        <f t="shared" si="7"/>
        <v>15.928709090909</v>
      </c>
      <c r="G123" s="41">
        <v>24.5</v>
      </c>
      <c r="H123" s="39">
        <v>2.1</v>
      </c>
      <c r="I123" s="39"/>
      <c r="J123" s="39"/>
      <c r="K123" s="39">
        <v>15.5</v>
      </c>
      <c r="L123" s="64" t="s">
        <v>12</v>
      </c>
      <c r="M123" s="64" t="s">
        <v>1</v>
      </c>
      <c r="N123" s="51" t="s">
        <v>46</v>
      </c>
    </row>
    <row r="124" spans="1:14" ht="12.75">
      <c r="A124" s="65">
        <v>43208</v>
      </c>
      <c r="B124" s="39">
        <f t="shared" si="8"/>
        <v>122</v>
      </c>
      <c r="C124" s="56" t="s">
        <v>17</v>
      </c>
      <c r="D124" s="39">
        <v>22</v>
      </c>
      <c r="E124" s="44">
        <f ca="1" t="shared" si="9"/>
        <v>12898</v>
      </c>
      <c r="F124" s="40">
        <f t="shared" si="7"/>
        <v>15.914840909090818</v>
      </c>
      <c r="G124" s="41">
        <v>22</v>
      </c>
      <c r="H124" s="39">
        <v>2</v>
      </c>
      <c r="I124" s="39">
        <v>0.6</v>
      </c>
      <c r="J124" s="39">
        <v>1.9</v>
      </c>
      <c r="K124" s="39">
        <v>12</v>
      </c>
      <c r="L124" s="64" t="s">
        <v>6</v>
      </c>
      <c r="M124" s="64" t="s">
        <v>12</v>
      </c>
      <c r="N124" s="43"/>
    </row>
    <row r="125" spans="1:14" ht="12.75">
      <c r="A125" s="65">
        <v>43208</v>
      </c>
      <c r="B125" s="39">
        <f t="shared" si="8"/>
        <v>123</v>
      </c>
      <c r="C125" s="56" t="s">
        <v>9</v>
      </c>
      <c r="D125" s="39">
        <v>53</v>
      </c>
      <c r="E125" s="44">
        <f ca="1" t="shared" si="9"/>
        <v>12951</v>
      </c>
      <c r="F125" s="40">
        <f t="shared" si="7"/>
        <v>15.909874242424152</v>
      </c>
      <c r="G125" s="41">
        <v>28</v>
      </c>
      <c r="H125" s="39">
        <v>1.7</v>
      </c>
      <c r="I125" s="39"/>
      <c r="J125" s="39"/>
      <c r="K125" s="39">
        <v>17</v>
      </c>
      <c r="L125" s="64" t="s">
        <v>6</v>
      </c>
      <c r="M125" s="64" t="s">
        <v>0</v>
      </c>
      <c r="N125" s="51" t="s">
        <v>33</v>
      </c>
    </row>
    <row r="126" spans="1:14" ht="12.75">
      <c r="A126" s="65">
        <v>43208</v>
      </c>
      <c r="B126" s="39">
        <f t="shared" si="8"/>
        <v>124</v>
      </c>
      <c r="C126" s="56" t="s">
        <v>17</v>
      </c>
      <c r="D126" s="39">
        <v>62</v>
      </c>
      <c r="E126" s="44">
        <f ca="1" t="shared" si="9"/>
        <v>13013</v>
      </c>
      <c r="F126" s="40">
        <f t="shared" si="7"/>
        <v>15.899036363636274</v>
      </c>
      <c r="G126" s="41">
        <v>27.5</v>
      </c>
      <c r="H126" s="39">
        <v>2.1</v>
      </c>
      <c r="I126" s="39"/>
      <c r="J126" s="39"/>
      <c r="K126" s="39">
        <v>15</v>
      </c>
      <c r="L126" s="64" t="s">
        <v>12</v>
      </c>
      <c r="M126" s="64" t="s">
        <v>6</v>
      </c>
      <c r="N126" s="51" t="s">
        <v>45</v>
      </c>
    </row>
    <row r="127" spans="1:14" ht="12.75">
      <c r="A127" s="65">
        <v>43208</v>
      </c>
      <c r="B127" s="39">
        <f t="shared" si="8"/>
        <v>125</v>
      </c>
      <c r="C127" s="56" t="s">
        <v>17</v>
      </c>
      <c r="D127" s="39">
        <v>22</v>
      </c>
      <c r="E127" s="44">
        <f ca="1" t="shared" si="9"/>
        <v>13035</v>
      </c>
      <c r="F127" s="40">
        <f t="shared" si="7"/>
        <v>15.88649393939385</v>
      </c>
      <c r="G127" s="41">
        <v>28.5</v>
      </c>
      <c r="H127" s="39">
        <v>3.4</v>
      </c>
      <c r="I127" s="39"/>
      <c r="J127" s="39"/>
      <c r="K127" s="39">
        <v>13</v>
      </c>
      <c r="L127" s="64" t="s">
        <v>12</v>
      </c>
      <c r="M127" s="64" t="s">
        <v>6</v>
      </c>
      <c r="N127" s="43"/>
    </row>
    <row r="128" spans="1:14" ht="12.75">
      <c r="A128" s="65">
        <v>43208</v>
      </c>
      <c r="B128" s="39">
        <f t="shared" si="8"/>
        <v>126</v>
      </c>
      <c r="C128" s="56" t="s">
        <v>4</v>
      </c>
      <c r="D128" s="39">
        <v>60</v>
      </c>
      <c r="E128" s="44">
        <f ca="1" t="shared" si="9"/>
        <v>13095</v>
      </c>
      <c r="F128" s="40">
        <f t="shared" si="7"/>
        <v>15.881527272727183</v>
      </c>
      <c r="G128" s="41">
        <v>35.5</v>
      </c>
      <c r="H128" s="39">
        <v>2.5</v>
      </c>
      <c r="I128" s="39"/>
      <c r="J128" s="39"/>
      <c r="K128" s="39">
        <v>13</v>
      </c>
      <c r="L128" s="39"/>
      <c r="M128" s="39"/>
      <c r="N128" s="51" t="s">
        <v>44</v>
      </c>
    </row>
    <row r="129" spans="1:14" ht="12.75">
      <c r="A129" s="65">
        <v>43208</v>
      </c>
      <c r="B129" s="39">
        <f t="shared" si="8"/>
        <v>127</v>
      </c>
      <c r="C129" s="56" t="s">
        <v>2</v>
      </c>
      <c r="D129" s="39">
        <v>84</v>
      </c>
      <c r="E129" s="44">
        <f ca="1" t="shared" si="9"/>
        <v>13179</v>
      </c>
      <c r="F129" s="40">
        <f aca="true" t="shared" si="10" ref="F129:F160">F128-(D128/5280)-0.0008</f>
        <v>15.869363636363547</v>
      </c>
      <c r="G129" s="41">
        <v>42</v>
      </c>
      <c r="H129" s="39">
        <v>2</v>
      </c>
      <c r="I129" s="39"/>
      <c r="J129" s="39"/>
      <c r="K129" s="39">
        <v>28.5</v>
      </c>
      <c r="L129" s="42" t="s">
        <v>1</v>
      </c>
      <c r="M129" s="42" t="s">
        <v>6</v>
      </c>
      <c r="N129" s="43"/>
    </row>
    <row r="130" spans="1:14" ht="12.75">
      <c r="A130" s="65">
        <v>43208</v>
      </c>
      <c r="B130" s="39">
        <f aca="true" t="shared" si="11" ref="B130:B161">B129+1</f>
        <v>128</v>
      </c>
      <c r="C130" s="56" t="s">
        <v>4</v>
      </c>
      <c r="D130" s="39">
        <v>248</v>
      </c>
      <c r="E130" s="44">
        <f ca="1" t="shared" si="9"/>
        <v>13427</v>
      </c>
      <c r="F130" s="40">
        <f t="shared" si="10"/>
        <v>15.852654545454456</v>
      </c>
      <c r="G130" s="41">
        <v>42</v>
      </c>
      <c r="H130" s="39">
        <v>1.7</v>
      </c>
      <c r="I130" s="39"/>
      <c r="J130" s="39"/>
      <c r="K130" s="39">
        <v>32</v>
      </c>
      <c r="L130" s="39"/>
      <c r="M130" s="39"/>
      <c r="N130" s="51" t="s">
        <v>43</v>
      </c>
    </row>
    <row r="131" spans="1:14" ht="12.75">
      <c r="A131" s="65">
        <v>43208</v>
      </c>
      <c r="B131" s="39">
        <f t="shared" si="11"/>
        <v>129</v>
      </c>
      <c r="C131" s="56" t="s">
        <v>11</v>
      </c>
      <c r="D131" s="39">
        <v>182</v>
      </c>
      <c r="E131" s="44">
        <f ca="1" t="shared" si="9"/>
        <v>13609</v>
      </c>
      <c r="F131" s="40">
        <f t="shared" si="10"/>
        <v>15.80488484848476</v>
      </c>
      <c r="G131" s="41">
        <v>27.5</v>
      </c>
      <c r="H131" s="39">
        <v>2.9</v>
      </c>
      <c r="I131" s="39"/>
      <c r="J131" s="39"/>
      <c r="K131" s="39">
        <v>10</v>
      </c>
      <c r="L131" s="42" t="s">
        <v>6</v>
      </c>
      <c r="M131" s="42" t="s">
        <v>12</v>
      </c>
      <c r="N131" s="51" t="s">
        <v>42</v>
      </c>
    </row>
    <row r="132" spans="1:14" ht="12.75">
      <c r="A132" s="65">
        <v>43208</v>
      </c>
      <c r="B132" s="39">
        <f t="shared" si="11"/>
        <v>130</v>
      </c>
      <c r="C132" s="56" t="s">
        <v>11</v>
      </c>
      <c r="D132" s="39">
        <v>135</v>
      </c>
      <c r="E132" s="44">
        <f aca="true" ca="1" t="shared" si="12" ref="E132:E163">OFFSET(E132,-1,0)+D132</f>
        <v>13744</v>
      </c>
      <c r="F132" s="40">
        <f t="shared" si="10"/>
        <v>15.769615151515062</v>
      </c>
      <c r="G132" s="41">
        <v>20.5</v>
      </c>
      <c r="H132" s="39">
        <v>1.9</v>
      </c>
      <c r="I132" s="39"/>
      <c r="J132" s="39"/>
      <c r="K132" s="39">
        <v>9</v>
      </c>
      <c r="L132" s="42" t="s">
        <v>6</v>
      </c>
      <c r="M132" s="42" t="s">
        <v>12</v>
      </c>
      <c r="N132" s="51" t="s">
        <v>41</v>
      </c>
    </row>
    <row r="133" spans="1:14" ht="12.75">
      <c r="A133" s="65">
        <v>43208</v>
      </c>
      <c r="B133" s="39">
        <f t="shared" si="11"/>
        <v>131</v>
      </c>
      <c r="C133" s="56" t="s">
        <v>7</v>
      </c>
      <c r="D133" s="39">
        <v>84</v>
      </c>
      <c r="E133" s="44">
        <f ca="1" t="shared" si="12"/>
        <v>13828</v>
      </c>
      <c r="F133" s="40">
        <f t="shared" si="10"/>
        <v>15.74324696969688</v>
      </c>
      <c r="G133" s="41">
        <v>29</v>
      </c>
      <c r="H133" s="39">
        <v>1.5</v>
      </c>
      <c r="I133" s="39"/>
      <c r="J133" s="39"/>
      <c r="K133" s="39">
        <v>19</v>
      </c>
      <c r="L133" s="42" t="s">
        <v>6</v>
      </c>
      <c r="M133" s="42" t="s">
        <v>12</v>
      </c>
      <c r="N133" s="43"/>
    </row>
    <row r="134" spans="1:14" ht="12.75">
      <c r="A134" s="65">
        <v>43208</v>
      </c>
      <c r="B134" s="39">
        <f t="shared" si="11"/>
        <v>132</v>
      </c>
      <c r="C134" s="56" t="s">
        <v>17</v>
      </c>
      <c r="D134" s="39">
        <v>25</v>
      </c>
      <c r="E134" s="44">
        <f ca="1" t="shared" si="12"/>
        <v>13853</v>
      </c>
      <c r="F134" s="40">
        <f t="shared" si="10"/>
        <v>15.72653787878779</v>
      </c>
      <c r="G134" s="41">
        <v>31.5</v>
      </c>
      <c r="H134" s="39">
        <v>3</v>
      </c>
      <c r="I134" s="39">
        <v>0.6</v>
      </c>
      <c r="J134" s="39">
        <v>3</v>
      </c>
      <c r="K134" s="39">
        <v>20</v>
      </c>
      <c r="L134" s="42" t="s">
        <v>6</v>
      </c>
      <c r="M134" s="42" t="s">
        <v>12</v>
      </c>
      <c r="N134" s="43"/>
    </row>
    <row r="135" spans="1:14" ht="12.75">
      <c r="A135" s="65">
        <v>43208</v>
      </c>
      <c r="B135" s="39">
        <f t="shared" si="11"/>
        <v>133</v>
      </c>
      <c r="C135" s="56" t="s">
        <v>11</v>
      </c>
      <c r="D135" s="39">
        <v>70</v>
      </c>
      <c r="E135" s="44">
        <f ca="1" t="shared" si="12"/>
        <v>13923</v>
      </c>
      <c r="F135" s="40">
        <f t="shared" si="10"/>
        <v>15.721003030302942</v>
      </c>
      <c r="G135" s="41">
        <v>21</v>
      </c>
      <c r="H135" s="39">
        <v>1.9</v>
      </c>
      <c r="I135" s="39"/>
      <c r="J135" s="39"/>
      <c r="K135" s="39">
        <v>14</v>
      </c>
      <c r="L135" s="42" t="s">
        <v>6</v>
      </c>
      <c r="M135" s="42" t="s">
        <v>12</v>
      </c>
      <c r="N135" s="43"/>
    </row>
    <row r="136" spans="1:14" ht="12.75">
      <c r="A136" s="65">
        <v>43208</v>
      </c>
      <c r="B136" s="39">
        <f t="shared" si="11"/>
        <v>134</v>
      </c>
      <c r="C136" s="56" t="s">
        <v>9</v>
      </c>
      <c r="D136" s="39">
        <v>45</v>
      </c>
      <c r="E136" s="44">
        <f ca="1" t="shared" si="12"/>
        <v>13968</v>
      </c>
      <c r="F136" s="40">
        <f t="shared" si="10"/>
        <v>15.706945454545366</v>
      </c>
      <c r="G136" s="41">
        <v>20.75</v>
      </c>
      <c r="H136" s="39">
        <v>1.4</v>
      </c>
      <c r="I136" s="39"/>
      <c r="J136" s="39"/>
      <c r="K136" s="39">
        <v>8.5</v>
      </c>
      <c r="L136" s="42" t="s">
        <v>0</v>
      </c>
      <c r="M136" s="42" t="s">
        <v>6</v>
      </c>
      <c r="N136" s="51" t="s">
        <v>40</v>
      </c>
    </row>
    <row r="137" spans="1:14" ht="12.75">
      <c r="A137" s="65">
        <v>43208</v>
      </c>
      <c r="B137" s="39">
        <f t="shared" si="11"/>
        <v>135</v>
      </c>
      <c r="C137" s="56" t="s">
        <v>11</v>
      </c>
      <c r="D137" s="39">
        <v>100</v>
      </c>
      <c r="E137" s="44">
        <f ca="1" t="shared" si="12"/>
        <v>14068</v>
      </c>
      <c r="F137" s="40">
        <f t="shared" si="10"/>
        <v>15.69762272727264</v>
      </c>
      <c r="G137" s="41">
        <v>26</v>
      </c>
      <c r="H137" s="39">
        <v>2.3</v>
      </c>
      <c r="I137" s="39"/>
      <c r="J137" s="39"/>
      <c r="K137" s="39">
        <v>15</v>
      </c>
      <c r="L137" s="42" t="s">
        <v>6</v>
      </c>
      <c r="M137" s="42" t="s">
        <v>0</v>
      </c>
      <c r="N137" s="43"/>
    </row>
    <row r="138" spans="1:14" ht="12.75">
      <c r="A138" s="65">
        <v>43208</v>
      </c>
      <c r="B138" s="39">
        <f t="shared" si="11"/>
        <v>136</v>
      </c>
      <c r="C138" s="56" t="s">
        <v>9</v>
      </c>
      <c r="D138" s="39">
        <v>180</v>
      </c>
      <c r="E138" s="44">
        <f ca="1" t="shared" si="12"/>
        <v>14248</v>
      </c>
      <c r="F138" s="40">
        <f t="shared" si="10"/>
        <v>15.677883333333245</v>
      </c>
      <c r="G138" s="41">
        <v>22.75</v>
      </c>
      <c r="H138" s="39">
        <v>1.8</v>
      </c>
      <c r="I138" s="39"/>
      <c r="J138" s="39"/>
      <c r="K138" s="39">
        <v>11</v>
      </c>
      <c r="L138" s="42" t="s">
        <v>6</v>
      </c>
      <c r="M138" s="42" t="s">
        <v>0</v>
      </c>
      <c r="N138" s="51" t="s">
        <v>38</v>
      </c>
    </row>
    <row r="139" spans="1:14" ht="12.75">
      <c r="A139" s="65">
        <v>43208</v>
      </c>
      <c r="B139" s="39">
        <f t="shared" si="11"/>
        <v>137</v>
      </c>
      <c r="C139" s="56" t="s">
        <v>7</v>
      </c>
      <c r="D139" s="39">
        <v>95</v>
      </c>
      <c r="E139" s="44">
        <f ca="1" t="shared" si="12"/>
        <v>14343</v>
      </c>
      <c r="F139" s="40">
        <f t="shared" si="10"/>
        <v>15.642992424242337</v>
      </c>
      <c r="G139" s="41">
        <v>42</v>
      </c>
      <c r="H139" s="39">
        <v>1.6</v>
      </c>
      <c r="I139" s="39"/>
      <c r="J139" s="39"/>
      <c r="K139" s="39">
        <v>26</v>
      </c>
      <c r="L139" s="42" t="s">
        <v>6</v>
      </c>
      <c r="M139" s="42" t="s">
        <v>12</v>
      </c>
      <c r="N139" s="43"/>
    </row>
    <row r="140" spans="1:14" ht="12.75">
      <c r="A140" s="65">
        <v>43208</v>
      </c>
      <c r="B140" s="39">
        <f t="shared" si="11"/>
        <v>138</v>
      </c>
      <c r="C140" s="56" t="s">
        <v>13</v>
      </c>
      <c r="D140" s="39">
        <v>56</v>
      </c>
      <c r="E140" s="44">
        <f ca="1" t="shared" si="12"/>
        <v>14399</v>
      </c>
      <c r="F140" s="40">
        <f t="shared" si="10"/>
        <v>15.624199999999913</v>
      </c>
      <c r="G140" s="41">
        <v>28.166666666666668</v>
      </c>
      <c r="H140" s="39">
        <v>2.3</v>
      </c>
      <c r="I140" s="39">
        <v>0.5</v>
      </c>
      <c r="J140" s="39">
        <v>1.8</v>
      </c>
      <c r="K140" s="39">
        <v>15.5</v>
      </c>
      <c r="L140" s="42" t="s">
        <v>6</v>
      </c>
      <c r="M140" s="42" t="s">
        <v>12</v>
      </c>
      <c r="N140" s="43"/>
    </row>
    <row r="141" spans="1:14" ht="12.75">
      <c r="A141" s="65">
        <v>43208</v>
      </c>
      <c r="B141" s="39">
        <f t="shared" si="11"/>
        <v>139</v>
      </c>
      <c r="C141" s="56" t="s">
        <v>9</v>
      </c>
      <c r="D141" s="39">
        <v>30</v>
      </c>
      <c r="E141" s="44">
        <f ca="1" t="shared" si="12"/>
        <v>14429</v>
      </c>
      <c r="F141" s="40">
        <f t="shared" si="10"/>
        <v>15.612793939393853</v>
      </c>
      <c r="G141" s="41">
        <v>18</v>
      </c>
      <c r="H141" s="39">
        <v>2</v>
      </c>
      <c r="I141" s="39"/>
      <c r="J141" s="39"/>
      <c r="K141" s="39">
        <v>14</v>
      </c>
      <c r="L141" s="42" t="s">
        <v>6</v>
      </c>
      <c r="M141" s="42" t="s">
        <v>0</v>
      </c>
      <c r="N141" s="51" t="s">
        <v>39</v>
      </c>
    </row>
    <row r="142" spans="1:14" ht="12.75">
      <c r="A142" s="65">
        <v>43208</v>
      </c>
      <c r="B142" s="39">
        <f t="shared" si="11"/>
        <v>140</v>
      </c>
      <c r="C142" s="56" t="s">
        <v>13</v>
      </c>
      <c r="D142" s="39">
        <v>65</v>
      </c>
      <c r="E142" s="44">
        <f ca="1" t="shared" si="12"/>
        <v>14494</v>
      </c>
      <c r="F142" s="40">
        <f t="shared" si="10"/>
        <v>15.606312121212035</v>
      </c>
      <c r="G142" s="41">
        <v>13</v>
      </c>
      <c r="H142" s="39">
        <v>3</v>
      </c>
      <c r="I142" s="39">
        <v>1</v>
      </c>
      <c r="J142" s="39">
        <v>2.8</v>
      </c>
      <c r="K142" s="39">
        <v>11.5</v>
      </c>
      <c r="L142" s="42" t="s">
        <v>6</v>
      </c>
      <c r="M142" s="42" t="s">
        <v>12</v>
      </c>
      <c r="N142" s="43"/>
    </row>
    <row r="143" spans="1:14" ht="12.75">
      <c r="A143" s="65">
        <v>43208</v>
      </c>
      <c r="B143" s="39">
        <f t="shared" si="11"/>
        <v>141</v>
      </c>
      <c r="C143" s="56" t="s">
        <v>9</v>
      </c>
      <c r="D143" s="39">
        <v>60</v>
      </c>
      <c r="E143" s="44">
        <f ca="1" t="shared" si="12"/>
        <v>14554</v>
      </c>
      <c r="F143" s="40">
        <f t="shared" si="10"/>
        <v>15.59320151515143</v>
      </c>
      <c r="G143" s="41">
        <v>34.666666666666664</v>
      </c>
      <c r="H143" s="39">
        <v>1.8</v>
      </c>
      <c r="I143" s="39"/>
      <c r="J143" s="39"/>
      <c r="K143" s="39">
        <v>14.5</v>
      </c>
      <c r="L143" s="42" t="s">
        <v>6</v>
      </c>
      <c r="M143" s="42" t="s">
        <v>12</v>
      </c>
      <c r="N143" s="51" t="s">
        <v>38</v>
      </c>
    </row>
    <row r="144" spans="1:14" ht="12.75">
      <c r="A144" s="65">
        <v>43208</v>
      </c>
      <c r="B144" s="39">
        <f t="shared" si="11"/>
        <v>142</v>
      </c>
      <c r="C144" s="56" t="s">
        <v>13</v>
      </c>
      <c r="D144" s="39">
        <v>108</v>
      </c>
      <c r="E144" s="44">
        <f ca="1" t="shared" si="12"/>
        <v>14662</v>
      </c>
      <c r="F144" s="40">
        <f t="shared" si="10"/>
        <v>15.581037878787793</v>
      </c>
      <c r="G144" s="41">
        <v>35</v>
      </c>
      <c r="H144" s="39">
        <v>2</v>
      </c>
      <c r="I144" s="39">
        <v>0.5</v>
      </c>
      <c r="J144" s="39">
        <v>2.2</v>
      </c>
      <c r="K144" s="39">
        <v>24</v>
      </c>
      <c r="L144" s="42" t="s">
        <v>6</v>
      </c>
      <c r="M144" s="42" t="s">
        <v>12</v>
      </c>
      <c r="N144" s="43"/>
    </row>
    <row r="145" spans="1:14" ht="12.75">
      <c r="A145" s="65">
        <v>43208</v>
      </c>
      <c r="B145" s="39">
        <f t="shared" si="11"/>
        <v>143</v>
      </c>
      <c r="C145" s="56" t="s">
        <v>13</v>
      </c>
      <c r="D145" s="39">
        <v>33</v>
      </c>
      <c r="E145" s="44">
        <f ca="1" t="shared" si="12"/>
        <v>14695</v>
      </c>
      <c r="F145" s="40">
        <f t="shared" si="10"/>
        <v>15.559783333333248</v>
      </c>
      <c r="G145" s="41">
        <v>23</v>
      </c>
      <c r="H145" s="39">
        <v>3</v>
      </c>
      <c r="I145" s="44">
        <v>0.8</v>
      </c>
      <c r="J145" s="44">
        <v>1.8</v>
      </c>
      <c r="K145" s="39">
        <v>8.5</v>
      </c>
      <c r="L145" s="42" t="s">
        <v>6</v>
      </c>
      <c r="M145" s="42" t="s">
        <v>12</v>
      </c>
      <c r="N145" s="51" t="s">
        <v>37</v>
      </c>
    </row>
    <row r="146" spans="1:14" ht="12.75">
      <c r="A146" s="65">
        <v>43208</v>
      </c>
      <c r="B146" s="39">
        <f t="shared" si="11"/>
        <v>144</v>
      </c>
      <c r="C146" s="56" t="s">
        <v>13</v>
      </c>
      <c r="D146" s="39">
        <v>72</v>
      </c>
      <c r="E146" s="44">
        <f ca="1" t="shared" si="12"/>
        <v>14767</v>
      </c>
      <c r="F146" s="40">
        <f t="shared" si="10"/>
        <v>15.552733333333249</v>
      </c>
      <c r="G146" s="41">
        <v>21.5</v>
      </c>
      <c r="H146" s="39">
        <v>2.4</v>
      </c>
      <c r="I146" s="44">
        <v>0.5</v>
      </c>
      <c r="J146" s="44">
        <v>2</v>
      </c>
      <c r="K146" s="39">
        <v>20</v>
      </c>
      <c r="L146" s="42" t="s">
        <v>6</v>
      </c>
      <c r="M146" s="42" t="s">
        <v>12</v>
      </c>
      <c r="N146" s="43"/>
    </row>
    <row r="147" spans="1:14" ht="12.75">
      <c r="A147" s="65">
        <v>43208</v>
      </c>
      <c r="B147" s="39">
        <f t="shared" si="11"/>
        <v>145</v>
      </c>
      <c r="C147" s="56" t="s">
        <v>9</v>
      </c>
      <c r="D147" s="39">
        <v>51</v>
      </c>
      <c r="E147" s="44">
        <f ca="1" t="shared" si="12"/>
        <v>14818</v>
      </c>
      <c r="F147" s="40">
        <f t="shared" si="10"/>
        <v>15.538296969696885</v>
      </c>
      <c r="G147" s="41">
        <v>18.75</v>
      </c>
      <c r="H147" s="39">
        <v>1.2</v>
      </c>
      <c r="I147" s="39"/>
      <c r="J147" s="39"/>
      <c r="K147" s="39">
        <v>9</v>
      </c>
      <c r="L147" s="42" t="s">
        <v>6</v>
      </c>
      <c r="M147" s="42" t="s">
        <v>0</v>
      </c>
      <c r="N147" s="51" t="s">
        <v>33</v>
      </c>
    </row>
    <row r="148" spans="1:14" ht="12.75">
      <c r="A148" s="65">
        <v>43208</v>
      </c>
      <c r="B148" s="39">
        <f t="shared" si="11"/>
        <v>146</v>
      </c>
      <c r="C148" s="56" t="s">
        <v>13</v>
      </c>
      <c r="D148" s="39">
        <v>53</v>
      </c>
      <c r="E148" s="44">
        <f ca="1" t="shared" si="12"/>
        <v>14871</v>
      </c>
      <c r="F148" s="40">
        <f t="shared" si="10"/>
        <v>15.527837878787794</v>
      </c>
      <c r="G148" s="41">
        <v>35.25</v>
      </c>
      <c r="H148" s="39">
        <v>2.5</v>
      </c>
      <c r="I148" s="44">
        <v>0.7</v>
      </c>
      <c r="J148" s="44">
        <v>1.6</v>
      </c>
      <c r="K148" s="39">
        <v>13</v>
      </c>
      <c r="L148" s="42" t="s">
        <v>6</v>
      </c>
      <c r="M148" s="42" t="s">
        <v>12</v>
      </c>
      <c r="N148" s="43"/>
    </row>
    <row r="149" spans="1:14" ht="12.75">
      <c r="A149" s="65">
        <v>43208</v>
      </c>
      <c r="B149" s="39">
        <f t="shared" si="11"/>
        <v>147</v>
      </c>
      <c r="C149" s="56" t="s">
        <v>13</v>
      </c>
      <c r="D149" s="39">
        <v>78</v>
      </c>
      <c r="E149" s="44">
        <f ca="1" t="shared" si="12"/>
        <v>14949</v>
      </c>
      <c r="F149" s="40">
        <f t="shared" si="10"/>
        <v>15.516999999999916</v>
      </c>
      <c r="G149" s="41">
        <v>20.25</v>
      </c>
      <c r="H149" s="39">
        <v>3.2</v>
      </c>
      <c r="I149" s="44">
        <v>1</v>
      </c>
      <c r="J149" s="44">
        <v>3.9</v>
      </c>
      <c r="K149" s="39">
        <v>15</v>
      </c>
      <c r="L149" s="42" t="s">
        <v>6</v>
      </c>
      <c r="M149" s="42" t="s">
        <v>12</v>
      </c>
      <c r="N149" s="51" t="s">
        <v>36</v>
      </c>
    </row>
    <row r="150" spans="1:14" ht="12.75">
      <c r="A150" s="65">
        <v>43208</v>
      </c>
      <c r="B150" s="39">
        <f t="shared" si="11"/>
        <v>148</v>
      </c>
      <c r="C150" s="56" t="s">
        <v>17</v>
      </c>
      <c r="D150" s="39">
        <v>90</v>
      </c>
      <c r="E150" s="44">
        <f ca="1" t="shared" si="12"/>
        <v>15039</v>
      </c>
      <c r="F150" s="40">
        <f t="shared" si="10"/>
        <v>15.501427272727188</v>
      </c>
      <c r="G150" s="41">
        <v>28</v>
      </c>
      <c r="H150" s="39">
        <v>2</v>
      </c>
      <c r="I150" s="44">
        <v>1.6</v>
      </c>
      <c r="J150" s="44">
        <v>3.3</v>
      </c>
      <c r="K150" s="39">
        <v>7</v>
      </c>
      <c r="L150" s="42" t="s">
        <v>6</v>
      </c>
      <c r="M150" s="42" t="s">
        <v>1</v>
      </c>
      <c r="N150" s="43"/>
    </row>
    <row r="151" spans="1:14" ht="12.75">
      <c r="A151" s="65">
        <v>43208</v>
      </c>
      <c r="B151" s="39">
        <f t="shared" si="11"/>
        <v>149</v>
      </c>
      <c r="C151" s="56" t="s">
        <v>9</v>
      </c>
      <c r="D151" s="39">
        <v>48</v>
      </c>
      <c r="E151" s="44">
        <f ca="1" t="shared" si="12"/>
        <v>15087</v>
      </c>
      <c r="F151" s="40">
        <f t="shared" si="10"/>
        <v>15.483581818181733</v>
      </c>
      <c r="G151" s="41">
        <v>22.833333333333332</v>
      </c>
      <c r="H151" s="39">
        <v>1.9</v>
      </c>
      <c r="I151" s="39"/>
      <c r="J151" s="39"/>
      <c r="K151" s="39">
        <v>13.5</v>
      </c>
      <c r="L151" s="42" t="s">
        <v>0</v>
      </c>
      <c r="M151" s="42" t="s">
        <v>6</v>
      </c>
      <c r="N151" s="51" t="s">
        <v>8</v>
      </c>
    </row>
    <row r="152" spans="1:14" ht="12.75">
      <c r="A152" s="65">
        <v>43208</v>
      </c>
      <c r="B152" s="39">
        <f t="shared" si="11"/>
        <v>150</v>
      </c>
      <c r="C152" s="56" t="s">
        <v>11</v>
      </c>
      <c r="D152" s="39">
        <v>50</v>
      </c>
      <c r="E152" s="44">
        <f ca="1" t="shared" si="12"/>
        <v>15137</v>
      </c>
      <c r="F152" s="40">
        <f t="shared" si="10"/>
        <v>15.473690909090823</v>
      </c>
      <c r="G152" s="41">
        <v>31.25</v>
      </c>
      <c r="H152" s="39">
        <v>1.8</v>
      </c>
      <c r="I152" s="39"/>
      <c r="J152" s="39"/>
      <c r="K152" s="39">
        <v>22</v>
      </c>
      <c r="L152" s="42" t="s">
        <v>6</v>
      </c>
      <c r="M152" s="42" t="s">
        <v>0</v>
      </c>
      <c r="N152" s="43"/>
    </row>
    <row r="153" spans="1:14" ht="12.75">
      <c r="A153" s="65">
        <v>43208</v>
      </c>
      <c r="B153" s="39">
        <f t="shared" si="11"/>
        <v>151</v>
      </c>
      <c r="C153" s="56" t="s">
        <v>7</v>
      </c>
      <c r="D153" s="39">
        <v>57</v>
      </c>
      <c r="E153" s="44">
        <f ca="1" t="shared" si="12"/>
        <v>15194</v>
      </c>
      <c r="F153" s="40">
        <f t="shared" si="10"/>
        <v>15.463421212121126</v>
      </c>
      <c r="G153" s="41">
        <v>26</v>
      </c>
      <c r="H153" s="39">
        <v>2.3</v>
      </c>
      <c r="I153" s="39"/>
      <c r="J153" s="39"/>
      <c r="K153" s="39">
        <v>20</v>
      </c>
      <c r="L153" s="42" t="s">
        <v>0</v>
      </c>
      <c r="M153" s="42" t="s">
        <v>6</v>
      </c>
      <c r="N153" s="51" t="s">
        <v>32</v>
      </c>
    </row>
    <row r="154" spans="1:14" ht="12.75">
      <c r="A154" s="65">
        <v>43208</v>
      </c>
      <c r="B154" s="39">
        <f t="shared" si="11"/>
        <v>152</v>
      </c>
      <c r="C154" s="56" t="s">
        <v>17</v>
      </c>
      <c r="D154" s="39">
        <v>137</v>
      </c>
      <c r="E154" s="44">
        <f ca="1" t="shared" si="12"/>
        <v>15331</v>
      </c>
      <c r="F154" s="40">
        <f t="shared" si="10"/>
        <v>15.451825757575671</v>
      </c>
      <c r="G154" s="41">
        <v>31.833333333333332</v>
      </c>
      <c r="H154" s="39">
        <v>2.7</v>
      </c>
      <c r="I154" s="39">
        <v>0.8</v>
      </c>
      <c r="J154" s="39">
        <v>2.5</v>
      </c>
      <c r="K154" s="39">
        <v>23.5</v>
      </c>
      <c r="L154" s="42" t="s">
        <v>6</v>
      </c>
      <c r="M154" s="42" t="s">
        <v>12</v>
      </c>
      <c r="N154" s="43"/>
    </row>
    <row r="155" spans="1:14" ht="12.75">
      <c r="A155" s="65">
        <v>43208</v>
      </c>
      <c r="B155" s="39">
        <f t="shared" si="11"/>
        <v>153</v>
      </c>
      <c r="C155" s="56" t="s">
        <v>2</v>
      </c>
      <c r="D155" s="39">
        <v>92</v>
      </c>
      <c r="E155" s="44">
        <f ca="1" t="shared" si="12"/>
        <v>15423</v>
      </c>
      <c r="F155" s="40">
        <f t="shared" si="10"/>
        <v>15.425078787878702</v>
      </c>
      <c r="G155" s="41">
        <v>23.5</v>
      </c>
      <c r="H155" s="39">
        <v>2.4</v>
      </c>
      <c r="I155" s="39"/>
      <c r="J155" s="39"/>
      <c r="K155" s="39">
        <v>15</v>
      </c>
      <c r="L155" s="42" t="s">
        <v>0</v>
      </c>
      <c r="M155" s="42" t="s">
        <v>1</v>
      </c>
      <c r="N155" s="51" t="s">
        <v>35</v>
      </c>
    </row>
    <row r="156" spans="1:14" ht="12.75">
      <c r="A156" s="65">
        <v>43208</v>
      </c>
      <c r="B156" s="39">
        <f t="shared" si="11"/>
        <v>154</v>
      </c>
      <c r="C156" s="56" t="s">
        <v>17</v>
      </c>
      <c r="D156" s="39">
        <v>88</v>
      </c>
      <c r="E156" s="44">
        <f ca="1" t="shared" si="12"/>
        <v>15511</v>
      </c>
      <c r="F156" s="40">
        <f t="shared" si="10"/>
        <v>15.40685454545446</v>
      </c>
      <c r="G156" s="41">
        <v>17</v>
      </c>
      <c r="H156" s="39">
        <v>2.6</v>
      </c>
      <c r="I156" s="39">
        <v>0.8</v>
      </c>
      <c r="J156" s="39">
        <v>4.5</v>
      </c>
      <c r="K156" s="39">
        <v>13.5</v>
      </c>
      <c r="L156" s="42" t="s">
        <v>10</v>
      </c>
      <c r="M156" s="42" t="s">
        <v>12</v>
      </c>
      <c r="N156" s="51" t="s">
        <v>34</v>
      </c>
    </row>
    <row r="157" spans="1:14" ht="12.75">
      <c r="A157" s="65">
        <v>43208</v>
      </c>
      <c r="B157" s="39">
        <f t="shared" si="11"/>
        <v>155</v>
      </c>
      <c r="C157" s="56" t="s">
        <v>9</v>
      </c>
      <c r="D157" s="39">
        <v>25</v>
      </c>
      <c r="E157" s="44">
        <f ca="1" t="shared" si="12"/>
        <v>15536</v>
      </c>
      <c r="F157" s="40">
        <f t="shared" si="10"/>
        <v>15.389387878787792</v>
      </c>
      <c r="G157" s="41">
        <v>20.5</v>
      </c>
      <c r="H157" s="39">
        <v>2.5</v>
      </c>
      <c r="I157" s="39"/>
      <c r="J157" s="39"/>
      <c r="K157" s="39">
        <v>10</v>
      </c>
      <c r="L157" s="42" t="s">
        <v>10</v>
      </c>
      <c r="M157" s="42" t="s">
        <v>6</v>
      </c>
      <c r="N157" s="51" t="s">
        <v>33</v>
      </c>
    </row>
    <row r="158" spans="1:14" ht="12.75">
      <c r="A158" s="65">
        <v>43208</v>
      </c>
      <c r="B158" s="39">
        <f t="shared" si="11"/>
        <v>156</v>
      </c>
      <c r="C158" s="56" t="s">
        <v>17</v>
      </c>
      <c r="D158" s="39">
        <v>57</v>
      </c>
      <c r="E158" s="44">
        <f ca="1" t="shared" si="12"/>
        <v>15593</v>
      </c>
      <c r="F158" s="40">
        <f t="shared" si="10"/>
        <v>15.383853030302944</v>
      </c>
      <c r="G158" s="41">
        <v>18.833333333333332</v>
      </c>
      <c r="H158" s="39">
        <v>3.8</v>
      </c>
      <c r="I158" s="39">
        <v>1</v>
      </c>
      <c r="J158" s="39">
        <v>2.5</v>
      </c>
      <c r="K158" s="39">
        <v>11.5</v>
      </c>
      <c r="L158" s="42" t="s">
        <v>6</v>
      </c>
      <c r="M158" s="42" t="s">
        <v>12</v>
      </c>
      <c r="N158" s="43"/>
    </row>
    <row r="159" spans="1:14" ht="12.75">
      <c r="A159" s="65">
        <v>43208</v>
      </c>
      <c r="B159" s="39">
        <f t="shared" si="11"/>
        <v>157</v>
      </c>
      <c r="C159" s="56" t="s">
        <v>9</v>
      </c>
      <c r="D159" s="39">
        <v>55</v>
      </c>
      <c r="E159" s="44">
        <f ca="1" t="shared" si="12"/>
        <v>15648</v>
      </c>
      <c r="F159" s="40">
        <f t="shared" si="10"/>
        <v>15.372257575757489</v>
      </c>
      <c r="G159" s="41">
        <v>14.75</v>
      </c>
      <c r="H159" s="39">
        <v>2.3</v>
      </c>
      <c r="I159" s="39"/>
      <c r="J159" s="39"/>
      <c r="K159" s="39">
        <v>8.5</v>
      </c>
      <c r="L159" s="42" t="s">
        <v>6</v>
      </c>
      <c r="M159" s="42" t="s">
        <v>0</v>
      </c>
      <c r="N159" s="51" t="s">
        <v>32</v>
      </c>
    </row>
    <row r="160" spans="1:14" ht="12.75">
      <c r="A160" s="65">
        <v>43208</v>
      </c>
      <c r="B160" s="39">
        <f t="shared" si="11"/>
        <v>158</v>
      </c>
      <c r="C160" s="56" t="s">
        <v>13</v>
      </c>
      <c r="D160" s="39">
        <v>141</v>
      </c>
      <c r="E160" s="44">
        <f ca="1" t="shared" si="12"/>
        <v>15789</v>
      </c>
      <c r="F160" s="40">
        <f t="shared" si="10"/>
        <v>15.361040909090823</v>
      </c>
      <c r="G160" s="41">
        <v>27.5</v>
      </c>
      <c r="H160" s="39">
        <v>2.8</v>
      </c>
      <c r="I160" s="39">
        <v>0.5</v>
      </c>
      <c r="J160" s="39">
        <v>4.3</v>
      </c>
      <c r="K160" s="39">
        <v>15</v>
      </c>
      <c r="L160" s="42" t="s">
        <v>6</v>
      </c>
      <c r="M160" s="42" t="s">
        <v>12</v>
      </c>
      <c r="N160" s="43"/>
    </row>
    <row r="161" spans="1:14" ht="12.75">
      <c r="A161" s="65">
        <v>43208</v>
      </c>
      <c r="B161" s="39">
        <f t="shared" si="11"/>
        <v>159</v>
      </c>
      <c r="C161" s="56" t="s">
        <v>19</v>
      </c>
      <c r="D161" s="39">
        <v>56</v>
      </c>
      <c r="E161" s="44">
        <f ca="1" t="shared" si="12"/>
        <v>15845</v>
      </c>
      <c r="F161" s="40">
        <f aca="true" t="shared" si="13" ref="F161:F188">F160-(D160/5280)-0.0008</f>
        <v>15.333536363636277</v>
      </c>
      <c r="G161" s="41">
        <v>24.75</v>
      </c>
      <c r="H161" s="39">
        <v>2</v>
      </c>
      <c r="I161" s="39"/>
      <c r="J161" s="39"/>
      <c r="K161" s="39">
        <v>15</v>
      </c>
      <c r="L161" s="42" t="s">
        <v>0</v>
      </c>
      <c r="M161" s="42" t="s">
        <v>6</v>
      </c>
      <c r="N161" s="51" t="s">
        <v>31</v>
      </c>
    </row>
    <row r="162" spans="1:14" ht="12.75">
      <c r="A162" s="65">
        <v>43208</v>
      </c>
      <c r="B162" s="39">
        <f aca="true" t="shared" si="14" ref="B162:B188">B161+1</f>
        <v>160</v>
      </c>
      <c r="C162" s="56" t="s">
        <v>7</v>
      </c>
      <c r="D162" s="39">
        <v>88</v>
      </c>
      <c r="E162" s="44">
        <f ca="1" t="shared" si="12"/>
        <v>15933</v>
      </c>
      <c r="F162" s="40">
        <f t="shared" si="13"/>
        <v>15.322130303030217</v>
      </c>
      <c r="G162" s="41">
        <v>37.25</v>
      </c>
      <c r="H162" s="39">
        <v>2.4</v>
      </c>
      <c r="I162" s="39"/>
      <c r="J162" s="39"/>
      <c r="K162" s="39">
        <v>23</v>
      </c>
      <c r="L162" s="42" t="s">
        <v>6</v>
      </c>
      <c r="M162" s="42" t="s">
        <v>12</v>
      </c>
      <c r="N162" s="51" t="s">
        <v>30</v>
      </c>
    </row>
    <row r="163" spans="1:14" ht="12.75">
      <c r="A163" s="65">
        <v>43208</v>
      </c>
      <c r="B163" s="39">
        <f t="shared" si="14"/>
        <v>161</v>
      </c>
      <c r="C163" s="56" t="s">
        <v>19</v>
      </c>
      <c r="D163" s="39">
        <v>28</v>
      </c>
      <c r="E163" s="44">
        <f ca="1" t="shared" si="12"/>
        <v>15961</v>
      </c>
      <c r="F163" s="40">
        <f t="shared" si="13"/>
        <v>15.30466363636355</v>
      </c>
      <c r="G163" s="41">
        <v>37</v>
      </c>
      <c r="H163" s="39">
        <v>2.3</v>
      </c>
      <c r="I163" s="39"/>
      <c r="J163" s="39"/>
      <c r="K163" s="39">
        <v>29.5</v>
      </c>
      <c r="L163" s="42" t="s">
        <v>1</v>
      </c>
      <c r="M163" s="42" t="s">
        <v>0</v>
      </c>
      <c r="N163" s="51" t="s">
        <v>22</v>
      </c>
    </row>
    <row r="164" spans="1:14" ht="12.75">
      <c r="A164" s="65">
        <v>43208</v>
      </c>
      <c r="B164" s="39">
        <f t="shared" si="14"/>
        <v>162</v>
      </c>
      <c r="C164" s="56" t="s">
        <v>2</v>
      </c>
      <c r="D164" s="39">
        <v>56</v>
      </c>
      <c r="E164" s="44">
        <f aca="true" ca="1" t="shared" si="15" ref="E164:E188">OFFSET(E164,-1,0)+D164</f>
        <v>16017</v>
      </c>
      <c r="F164" s="40">
        <f t="shared" si="13"/>
        <v>15.29856060606052</v>
      </c>
      <c r="G164" s="41">
        <v>31</v>
      </c>
      <c r="H164" s="39">
        <v>2.5</v>
      </c>
      <c r="I164" s="39"/>
      <c r="J164" s="39"/>
      <c r="K164" s="39">
        <v>18.5</v>
      </c>
      <c r="L164" s="42" t="s">
        <v>1</v>
      </c>
      <c r="M164" s="42" t="s">
        <v>6</v>
      </c>
      <c r="N164" s="43"/>
    </row>
    <row r="165" spans="1:14" ht="12.75">
      <c r="A165" s="65">
        <v>43208</v>
      </c>
      <c r="B165" s="39">
        <f t="shared" si="14"/>
        <v>163</v>
      </c>
      <c r="C165" s="56" t="s">
        <v>17</v>
      </c>
      <c r="D165" s="39">
        <v>124</v>
      </c>
      <c r="E165" s="44">
        <f ca="1" t="shared" si="15"/>
        <v>16141</v>
      </c>
      <c r="F165" s="40">
        <f t="shared" si="13"/>
        <v>15.28715454545446</v>
      </c>
      <c r="G165" s="41">
        <v>30.7</v>
      </c>
      <c r="H165" s="39">
        <v>2.6</v>
      </c>
      <c r="I165" s="39">
        <v>0.6</v>
      </c>
      <c r="J165" s="39">
        <v>2</v>
      </c>
      <c r="K165" s="39">
        <v>24.5</v>
      </c>
      <c r="L165" s="42" t="s">
        <v>6</v>
      </c>
      <c r="M165" s="42" t="s">
        <v>12</v>
      </c>
      <c r="N165" s="51" t="s">
        <v>29</v>
      </c>
    </row>
    <row r="166" spans="1:14" ht="12.75">
      <c r="A166" s="65">
        <v>43208</v>
      </c>
      <c r="B166" s="39">
        <f t="shared" si="14"/>
        <v>164</v>
      </c>
      <c r="C166" s="56" t="s">
        <v>2</v>
      </c>
      <c r="D166" s="39">
        <v>33</v>
      </c>
      <c r="E166" s="44">
        <f ca="1" t="shared" si="15"/>
        <v>16174</v>
      </c>
      <c r="F166" s="40">
        <f t="shared" si="13"/>
        <v>15.262869696969611</v>
      </c>
      <c r="G166" s="41">
        <v>23.25</v>
      </c>
      <c r="H166" s="39">
        <v>2.3</v>
      </c>
      <c r="I166" s="39"/>
      <c r="J166" s="39"/>
      <c r="K166" s="39">
        <v>15.5</v>
      </c>
      <c r="L166" s="42" t="s">
        <v>1</v>
      </c>
      <c r="M166" s="42" t="s">
        <v>12</v>
      </c>
      <c r="N166" s="51" t="s">
        <v>28</v>
      </c>
    </row>
    <row r="167" spans="1:14" ht="12.75">
      <c r="A167" s="65">
        <v>43208</v>
      </c>
      <c r="B167" s="39">
        <f t="shared" si="14"/>
        <v>165</v>
      </c>
      <c r="C167" s="56" t="s">
        <v>19</v>
      </c>
      <c r="D167" s="39">
        <v>38</v>
      </c>
      <c r="E167" s="44">
        <f ca="1" t="shared" si="15"/>
        <v>16212</v>
      </c>
      <c r="F167" s="40">
        <f t="shared" si="13"/>
        <v>15.255819696969612</v>
      </c>
      <c r="G167" s="41">
        <v>19.5</v>
      </c>
      <c r="H167" s="39">
        <v>1.7</v>
      </c>
      <c r="I167" s="39"/>
      <c r="J167" s="39"/>
      <c r="K167" s="39">
        <v>11</v>
      </c>
      <c r="L167" s="42" t="s">
        <v>1</v>
      </c>
      <c r="M167" s="42" t="s">
        <v>0</v>
      </c>
      <c r="N167" s="51" t="s">
        <v>27</v>
      </c>
    </row>
    <row r="168" spans="1:14" ht="12.75">
      <c r="A168" s="65">
        <v>43208</v>
      </c>
      <c r="B168" s="39">
        <f t="shared" si="14"/>
        <v>166</v>
      </c>
      <c r="C168" s="56" t="s">
        <v>2</v>
      </c>
      <c r="D168" s="39">
        <v>52</v>
      </c>
      <c r="E168" s="44">
        <f ca="1" t="shared" si="15"/>
        <v>16264</v>
      </c>
      <c r="F168" s="40">
        <f t="shared" si="13"/>
        <v>15.247822727272641</v>
      </c>
      <c r="G168" s="41">
        <v>24.75</v>
      </c>
      <c r="H168" s="39">
        <v>2.6</v>
      </c>
      <c r="I168" s="39"/>
      <c r="J168" s="39"/>
      <c r="K168" s="39">
        <v>15.5</v>
      </c>
      <c r="L168" s="42" t="s">
        <v>0</v>
      </c>
      <c r="M168" s="42" t="s">
        <v>1</v>
      </c>
      <c r="N168" s="51" t="s">
        <v>26</v>
      </c>
    </row>
    <row r="169" spans="1:14" ht="12.75">
      <c r="A169" s="65">
        <v>43208</v>
      </c>
      <c r="B169" s="39">
        <f t="shared" si="14"/>
        <v>167</v>
      </c>
      <c r="C169" s="56" t="s">
        <v>25</v>
      </c>
      <c r="D169" s="39">
        <v>54</v>
      </c>
      <c r="E169" s="44">
        <f ca="1" t="shared" si="15"/>
        <v>16318</v>
      </c>
      <c r="F169" s="40">
        <f t="shared" si="13"/>
        <v>15.237174242424157</v>
      </c>
      <c r="G169" s="41">
        <v>21.666666666666668</v>
      </c>
      <c r="H169" s="39">
        <v>2.1</v>
      </c>
      <c r="I169" s="39"/>
      <c r="J169" s="39"/>
      <c r="K169" s="39">
        <v>12.5</v>
      </c>
      <c r="L169" s="42" t="s">
        <v>1</v>
      </c>
      <c r="M169" s="42" t="s">
        <v>0</v>
      </c>
      <c r="N169" s="51" t="s">
        <v>24</v>
      </c>
    </row>
    <row r="170" spans="1:14" ht="12.75">
      <c r="A170" s="65">
        <v>43208</v>
      </c>
      <c r="B170" s="39">
        <f t="shared" si="14"/>
        <v>168</v>
      </c>
      <c r="C170" s="56" t="s">
        <v>23</v>
      </c>
      <c r="D170" s="39">
        <v>14</v>
      </c>
      <c r="E170" s="44">
        <f ca="1" t="shared" si="15"/>
        <v>16332</v>
      </c>
      <c r="F170" s="40">
        <f t="shared" si="13"/>
        <v>15.226146969696885</v>
      </c>
      <c r="G170" s="41">
        <v>14.933333333333332</v>
      </c>
      <c r="H170" s="39">
        <v>2.6</v>
      </c>
      <c r="I170" s="39">
        <v>1.3</v>
      </c>
      <c r="J170" s="39">
        <v>2.2</v>
      </c>
      <c r="K170" s="39">
        <v>11</v>
      </c>
      <c r="L170" s="42" t="s">
        <v>0</v>
      </c>
      <c r="M170" s="42" t="s">
        <v>1</v>
      </c>
      <c r="N170" s="43"/>
    </row>
    <row r="171" spans="1:14" ht="12.75">
      <c r="A171" s="65">
        <v>43208</v>
      </c>
      <c r="B171" s="39">
        <f t="shared" si="14"/>
        <v>169</v>
      </c>
      <c r="C171" s="56" t="s">
        <v>19</v>
      </c>
      <c r="D171" s="39">
        <v>37</v>
      </c>
      <c r="E171" s="44">
        <f ca="1" t="shared" si="15"/>
        <v>16369</v>
      </c>
      <c r="F171" s="40">
        <f t="shared" si="13"/>
        <v>15.22269545454537</v>
      </c>
      <c r="G171" s="41">
        <v>18</v>
      </c>
      <c r="H171" s="39">
        <v>1.7</v>
      </c>
      <c r="I171" s="39"/>
      <c r="J171" s="39"/>
      <c r="K171" s="39">
        <v>10.5</v>
      </c>
      <c r="L171" s="42" t="s">
        <v>0</v>
      </c>
      <c r="M171" s="42" t="s">
        <v>1</v>
      </c>
      <c r="N171" s="51" t="s">
        <v>22</v>
      </c>
    </row>
    <row r="172" spans="1:14" ht="12.75">
      <c r="A172" s="65">
        <v>43208</v>
      </c>
      <c r="B172" s="39">
        <f t="shared" si="14"/>
        <v>170</v>
      </c>
      <c r="C172" s="56" t="s">
        <v>4</v>
      </c>
      <c r="D172" s="39">
        <v>193</v>
      </c>
      <c r="E172" s="44">
        <f ca="1" t="shared" si="15"/>
        <v>16562</v>
      </c>
      <c r="F172" s="40">
        <f t="shared" si="13"/>
        <v>15.214887878787794</v>
      </c>
      <c r="G172" s="41">
        <v>38.5</v>
      </c>
      <c r="H172" s="39">
        <v>2</v>
      </c>
      <c r="I172" s="39"/>
      <c r="J172" s="39"/>
      <c r="K172" s="39">
        <v>16.5</v>
      </c>
      <c r="L172" s="42" t="s">
        <v>1</v>
      </c>
      <c r="M172" s="42" t="s">
        <v>10</v>
      </c>
      <c r="N172" s="43"/>
    </row>
    <row r="173" spans="1:14" ht="12.75">
      <c r="A173" s="65">
        <v>43208</v>
      </c>
      <c r="B173" s="39">
        <f t="shared" si="14"/>
        <v>171</v>
      </c>
      <c r="C173" s="56" t="s">
        <v>17</v>
      </c>
      <c r="D173" s="39">
        <v>67</v>
      </c>
      <c r="E173" s="44">
        <f ca="1" t="shared" si="15"/>
        <v>16629</v>
      </c>
      <c r="F173" s="40">
        <f t="shared" si="13"/>
        <v>15.177534848484763</v>
      </c>
      <c r="G173" s="41">
        <v>36.666666666666664</v>
      </c>
      <c r="H173" s="39">
        <v>2.4</v>
      </c>
      <c r="I173" s="39">
        <v>0.7</v>
      </c>
      <c r="J173" s="39">
        <v>3.5</v>
      </c>
      <c r="K173" s="39">
        <v>29</v>
      </c>
      <c r="L173" s="42" t="s">
        <v>6</v>
      </c>
      <c r="M173" s="42" t="s">
        <v>12</v>
      </c>
      <c r="N173" s="51" t="s">
        <v>21</v>
      </c>
    </row>
    <row r="174" spans="1:14" ht="12.75">
      <c r="A174" s="65">
        <v>43208</v>
      </c>
      <c r="B174" s="39">
        <f t="shared" si="14"/>
        <v>172</v>
      </c>
      <c r="C174" s="56" t="s">
        <v>9</v>
      </c>
      <c r="D174" s="39">
        <v>27</v>
      </c>
      <c r="E174" s="44">
        <f ca="1" t="shared" si="15"/>
        <v>16656</v>
      </c>
      <c r="F174" s="40">
        <f t="shared" si="13"/>
        <v>15.16404545454537</v>
      </c>
      <c r="G174" s="41">
        <v>23</v>
      </c>
      <c r="H174" s="39">
        <v>1.7</v>
      </c>
      <c r="I174" s="39"/>
      <c r="J174" s="39"/>
      <c r="K174" s="39">
        <v>20.5</v>
      </c>
      <c r="L174" s="42" t="s">
        <v>6</v>
      </c>
      <c r="M174" s="42" t="s">
        <v>12</v>
      </c>
      <c r="N174" s="51" t="s">
        <v>14</v>
      </c>
    </row>
    <row r="175" spans="1:14" ht="12.75">
      <c r="A175" s="65">
        <v>43208</v>
      </c>
      <c r="B175" s="39">
        <f t="shared" si="14"/>
        <v>173</v>
      </c>
      <c r="C175" s="56" t="s">
        <v>17</v>
      </c>
      <c r="D175" s="39">
        <v>55</v>
      </c>
      <c r="E175" s="44">
        <f ca="1" t="shared" si="15"/>
        <v>16711</v>
      </c>
      <c r="F175" s="40">
        <f t="shared" si="13"/>
        <v>15.158131818181733</v>
      </c>
      <c r="G175" s="41">
        <v>22.5</v>
      </c>
      <c r="H175" s="39">
        <v>2</v>
      </c>
      <c r="I175" s="39">
        <v>0.6</v>
      </c>
      <c r="J175" s="39">
        <v>5</v>
      </c>
      <c r="K175" s="39">
        <v>15.5</v>
      </c>
      <c r="L175" s="42" t="s">
        <v>6</v>
      </c>
      <c r="M175" s="42" t="s">
        <v>12</v>
      </c>
      <c r="N175" s="51" t="s">
        <v>20</v>
      </c>
    </row>
    <row r="176" spans="1:14" ht="12.75">
      <c r="A176" s="65">
        <v>43208</v>
      </c>
      <c r="B176" s="39">
        <f t="shared" si="14"/>
        <v>174</v>
      </c>
      <c r="C176" s="56" t="s">
        <v>19</v>
      </c>
      <c r="D176" s="39">
        <v>25</v>
      </c>
      <c r="E176" s="44">
        <f ca="1" t="shared" si="15"/>
        <v>16736</v>
      </c>
      <c r="F176" s="40">
        <f t="shared" si="13"/>
        <v>15.146915151515067</v>
      </c>
      <c r="G176" s="41">
        <v>20.75</v>
      </c>
      <c r="H176" s="39">
        <v>2.1</v>
      </c>
      <c r="I176" s="39"/>
      <c r="J176" s="39"/>
      <c r="K176" s="39">
        <v>15</v>
      </c>
      <c r="L176" s="42" t="s">
        <v>1</v>
      </c>
      <c r="M176" s="42" t="s">
        <v>0</v>
      </c>
      <c r="N176" s="51" t="s">
        <v>18</v>
      </c>
    </row>
    <row r="177" spans="1:14" ht="12.75">
      <c r="A177" s="65">
        <v>43208</v>
      </c>
      <c r="B177" s="39">
        <f t="shared" si="14"/>
        <v>175</v>
      </c>
      <c r="C177" s="56" t="s">
        <v>17</v>
      </c>
      <c r="D177" s="39">
        <v>63</v>
      </c>
      <c r="E177" s="44">
        <f ca="1" t="shared" si="15"/>
        <v>16799</v>
      </c>
      <c r="F177" s="40">
        <f t="shared" si="13"/>
        <v>15.14138030303022</v>
      </c>
      <c r="G177" s="41">
        <v>18.5</v>
      </c>
      <c r="H177" s="39">
        <v>2.3</v>
      </c>
      <c r="I177" s="39">
        <v>1</v>
      </c>
      <c r="J177" s="39">
        <v>2.5</v>
      </c>
      <c r="K177" s="39">
        <v>8</v>
      </c>
      <c r="L177" s="42" t="s">
        <v>0</v>
      </c>
      <c r="M177" s="42" t="s">
        <v>1</v>
      </c>
      <c r="N177" s="43"/>
    </row>
    <row r="178" spans="1:14" ht="12.75">
      <c r="A178" s="65">
        <v>43208</v>
      </c>
      <c r="B178" s="39">
        <f t="shared" si="14"/>
        <v>176</v>
      </c>
      <c r="C178" s="39" t="s">
        <v>9</v>
      </c>
      <c r="D178" s="39">
        <v>38</v>
      </c>
      <c r="E178" s="44">
        <f ca="1" t="shared" si="15"/>
        <v>16837</v>
      </c>
      <c r="F178" s="40">
        <f t="shared" si="13"/>
        <v>15.128648484848402</v>
      </c>
      <c r="G178" s="41">
        <v>16</v>
      </c>
      <c r="H178" s="39">
        <v>1.8</v>
      </c>
      <c r="I178" s="39"/>
      <c r="J178" s="39"/>
      <c r="K178" s="39">
        <v>9</v>
      </c>
      <c r="L178" s="42" t="s">
        <v>0</v>
      </c>
      <c r="M178" s="42" t="s">
        <v>1</v>
      </c>
      <c r="N178" s="51" t="s">
        <v>16</v>
      </c>
    </row>
    <row r="179" spans="1:14" ht="12.75">
      <c r="A179" s="65">
        <v>43208</v>
      </c>
      <c r="B179" s="39">
        <f t="shared" si="14"/>
        <v>177</v>
      </c>
      <c r="C179" s="39" t="s">
        <v>13</v>
      </c>
      <c r="D179" s="39">
        <v>162</v>
      </c>
      <c r="E179" s="44">
        <f ca="1" t="shared" si="15"/>
        <v>16999</v>
      </c>
      <c r="F179" s="40">
        <f t="shared" si="13"/>
        <v>15.120651515151431</v>
      </c>
      <c r="G179" s="41">
        <v>28.25</v>
      </c>
      <c r="H179" s="39">
        <v>2.1</v>
      </c>
      <c r="I179" s="39">
        <v>0.6</v>
      </c>
      <c r="J179" s="39">
        <v>1.9</v>
      </c>
      <c r="K179" s="39">
        <v>19</v>
      </c>
      <c r="L179" s="42" t="s">
        <v>6</v>
      </c>
      <c r="M179" s="42" t="s">
        <v>12</v>
      </c>
      <c r="N179" s="43"/>
    </row>
    <row r="180" spans="1:14" ht="12.75">
      <c r="A180" s="65">
        <v>43208</v>
      </c>
      <c r="B180" s="39">
        <f t="shared" si="14"/>
        <v>178</v>
      </c>
      <c r="C180" s="39" t="s">
        <v>13</v>
      </c>
      <c r="D180" s="39">
        <v>96</v>
      </c>
      <c r="E180" s="44">
        <f ca="1" t="shared" si="15"/>
        <v>17095</v>
      </c>
      <c r="F180" s="40">
        <f t="shared" si="13"/>
        <v>15.089169696969613</v>
      </c>
      <c r="G180" s="41">
        <v>27.166666666666668</v>
      </c>
      <c r="H180" s="39">
        <v>2.7</v>
      </c>
      <c r="I180" s="44">
        <v>1</v>
      </c>
      <c r="J180" s="44">
        <v>2.2</v>
      </c>
      <c r="K180" s="39">
        <v>13.5</v>
      </c>
      <c r="L180" s="42" t="s">
        <v>6</v>
      </c>
      <c r="M180" s="42" t="s">
        <v>12</v>
      </c>
      <c r="N180" s="51" t="s">
        <v>15</v>
      </c>
    </row>
    <row r="181" spans="1:14" ht="12.75">
      <c r="A181" s="65">
        <v>43208</v>
      </c>
      <c r="B181" s="39">
        <f t="shared" si="14"/>
        <v>179</v>
      </c>
      <c r="C181" s="39" t="s">
        <v>9</v>
      </c>
      <c r="D181" s="39">
        <v>80</v>
      </c>
      <c r="E181" s="44">
        <f ca="1" t="shared" si="15"/>
        <v>17175</v>
      </c>
      <c r="F181" s="40">
        <f t="shared" si="13"/>
        <v>15.070187878787795</v>
      </c>
      <c r="G181" s="41">
        <v>39</v>
      </c>
      <c r="H181" s="39">
        <v>1.6</v>
      </c>
      <c r="I181" s="39"/>
      <c r="J181" s="39"/>
      <c r="K181" s="39">
        <v>16</v>
      </c>
      <c r="L181" s="42" t="s">
        <v>6</v>
      </c>
      <c r="M181" s="42" t="s">
        <v>12</v>
      </c>
      <c r="N181" s="51" t="s">
        <v>14</v>
      </c>
    </row>
    <row r="182" spans="1:14" ht="12.75">
      <c r="A182" s="65">
        <v>43208</v>
      </c>
      <c r="B182" s="39">
        <f t="shared" si="14"/>
        <v>180</v>
      </c>
      <c r="C182" s="39" t="s">
        <v>7</v>
      </c>
      <c r="D182" s="39">
        <v>120</v>
      </c>
      <c r="E182" s="44">
        <f ca="1" t="shared" si="15"/>
        <v>17295</v>
      </c>
      <c r="F182" s="40">
        <f t="shared" si="13"/>
        <v>15.05423636363628</v>
      </c>
      <c r="G182" s="41">
        <v>41.166666666666664</v>
      </c>
      <c r="H182" s="39">
        <v>1.9</v>
      </c>
      <c r="I182" s="39"/>
      <c r="J182" s="39"/>
      <c r="K182" s="39">
        <v>23</v>
      </c>
      <c r="L182" s="42" t="s">
        <v>6</v>
      </c>
      <c r="M182" s="42" t="s">
        <v>12</v>
      </c>
      <c r="N182" s="43"/>
    </row>
    <row r="183" spans="1:14" ht="12.75">
      <c r="A183" s="65">
        <v>43208</v>
      </c>
      <c r="B183" s="39">
        <f t="shared" si="14"/>
        <v>181</v>
      </c>
      <c r="C183" s="39" t="s">
        <v>13</v>
      </c>
      <c r="D183" s="39">
        <v>28</v>
      </c>
      <c r="E183" s="44">
        <f ca="1" t="shared" si="15"/>
        <v>17323</v>
      </c>
      <c r="F183" s="40">
        <f t="shared" si="13"/>
        <v>15.030709090909006</v>
      </c>
      <c r="G183" s="41">
        <v>23.5</v>
      </c>
      <c r="H183" s="39">
        <v>3.1</v>
      </c>
      <c r="I183" s="39">
        <v>0.5</v>
      </c>
      <c r="J183" s="39">
        <v>3.2</v>
      </c>
      <c r="K183" s="39">
        <v>19</v>
      </c>
      <c r="L183" s="42" t="s">
        <v>6</v>
      </c>
      <c r="M183" s="42" t="s">
        <v>12</v>
      </c>
      <c r="N183" s="43"/>
    </row>
    <row r="184" spans="1:14" ht="12.75">
      <c r="A184" s="65">
        <v>43208</v>
      </c>
      <c r="B184" s="39">
        <f t="shared" si="14"/>
        <v>182</v>
      </c>
      <c r="C184" s="39" t="s">
        <v>11</v>
      </c>
      <c r="D184" s="39">
        <v>38</v>
      </c>
      <c r="E184" s="44">
        <f ca="1" t="shared" si="15"/>
        <v>17361</v>
      </c>
      <c r="F184" s="40">
        <f t="shared" si="13"/>
        <v>15.024606060605976</v>
      </c>
      <c r="G184" s="41">
        <v>26.25</v>
      </c>
      <c r="H184" s="39">
        <v>2.7</v>
      </c>
      <c r="I184" s="39"/>
      <c r="J184" s="39"/>
      <c r="K184" s="39">
        <v>22.5</v>
      </c>
      <c r="L184" s="42" t="s">
        <v>10</v>
      </c>
      <c r="M184" s="42" t="s">
        <v>6</v>
      </c>
      <c r="N184" s="43"/>
    </row>
    <row r="185" spans="1:14" ht="12.75">
      <c r="A185" s="65">
        <v>43208</v>
      </c>
      <c r="B185" s="39">
        <f t="shared" si="14"/>
        <v>183</v>
      </c>
      <c r="C185" s="39" t="s">
        <v>9</v>
      </c>
      <c r="D185" s="39">
        <v>47</v>
      </c>
      <c r="E185" s="44">
        <f ca="1" t="shared" si="15"/>
        <v>17408</v>
      </c>
      <c r="F185" s="40">
        <f t="shared" si="13"/>
        <v>15.016609090909006</v>
      </c>
      <c r="G185" s="41">
        <v>25.5</v>
      </c>
      <c r="H185" s="39">
        <v>2.8</v>
      </c>
      <c r="I185" s="39"/>
      <c r="J185" s="39"/>
      <c r="K185" s="39">
        <v>21</v>
      </c>
      <c r="L185" s="42" t="s">
        <v>1</v>
      </c>
      <c r="M185" s="42" t="s">
        <v>0</v>
      </c>
      <c r="N185" s="51" t="s">
        <v>8</v>
      </c>
    </row>
    <row r="186" spans="1:14" ht="12.75">
      <c r="A186" s="65">
        <v>43208</v>
      </c>
      <c r="B186" s="39">
        <f t="shared" si="14"/>
        <v>184</v>
      </c>
      <c r="C186" s="39" t="s">
        <v>7</v>
      </c>
      <c r="D186" s="39">
        <v>150</v>
      </c>
      <c r="E186" s="44">
        <f ca="1" t="shared" si="15"/>
        <v>17558</v>
      </c>
      <c r="F186" s="40">
        <f t="shared" si="13"/>
        <v>15.00690757575749</v>
      </c>
      <c r="G186" s="41">
        <v>31.333333333333332</v>
      </c>
      <c r="H186" s="39">
        <v>1.8</v>
      </c>
      <c r="I186" s="39"/>
      <c r="J186" s="39"/>
      <c r="K186" s="39">
        <v>21.5</v>
      </c>
      <c r="L186" s="42" t="s">
        <v>6</v>
      </c>
      <c r="M186" s="42" t="s">
        <v>0</v>
      </c>
      <c r="N186" s="51" t="s">
        <v>5</v>
      </c>
    </row>
    <row r="187" spans="1:14" ht="12.75">
      <c r="A187" s="65">
        <v>43208</v>
      </c>
      <c r="B187" s="39">
        <f t="shared" si="14"/>
        <v>185</v>
      </c>
      <c r="C187" s="39" t="s">
        <v>4</v>
      </c>
      <c r="D187" s="39">
        <v>60</v>
      </c>
      <c r="E187" s="44">
        <f ca="1" t="shared" si="15"/>
        <v>17618</v>
      </c>
      <c r="F187" s="40">
        <f t="shared" si="13"/>
        <v>14.977698484848398</v>
      </c>
      <c r="G187" s="41">
        <v>36.833333333333336</v>
      </c>
      <c r="H187" s="39">
        <v>2.3</v>
      </c>
      <c r="I187" s="39"/>
      <c r="J187" s="39"/>
      <c r="K187" s="39">
        <v>24.5</v>
      </c>
      <c r="L187" s="42" t="s">
        <v>1</v>
      </c>
      <c r="M187" s="42" t="s">
        <v>0</v>
      </c>
      <c r="N187" s="51" t="s">
        <v>3</v>
      </c>
    </row>
    <row r="188" spans="1:14" ht="13.5" thickBot="1">
      <c r="A188" s="67">
        <v>43208</v>
      </c>
      <c r="B188" s="57">
        <f t="shared" si="14"/>
        <v>186</v>
      </c>
      <c r="C188" s="57" t="s">
        <v>2</v>
      </c>
      <c r="D188" s="57">
        <v>43</v>
      </c>
      <c r="E188" s="60">
        <f ca="1" t="shared" si="15"/>
        <v>17661</v>
      </c>
      <c r="F188" s="58">
        <f t="shared" si="13"/>
        <v>14.965534848484761</v>
      </c>
      <c r="G188" s="59">
        <v>40.25</v>
      </c>
      <c r="H188" s="57">
        <v>2.5</v>
      </c>
      <c r="I188" s="57"/>
      <c r="J188" s="57"/>
      <c r="K188" s="57">
        <v>15.5</v>
      </c>
      <c r="L188" s="66" t="s">
        <v>1</v>
      </c>
      <c r="M188" s="66" t="s">
        <v>0</v>
      </c>
      <c r="N188" s="61"/>
    </row>
    <row r="189" spans="1:13" ht="12.75">
      <c r="A189" s="10"/>
      <c r="E189" s="11"/>
      <c r="F189" s="12"/>
      <c r="G189" s="13"/>
      <c r="I189" s="11"/>
      <c r="L189" s="14"/>
      <c r="M189" s="14"/>
    </row>
    <row r="190" spans="5:13" ht="12.75">
      <c r="E190" s="11"/>
      <c r="F190" s="12"/>
      <c r="G190" s="13"/>
      <c r="I190" s="11"/>
      <c r="L190" s="14"/>
      <c r="M190" s="14"/>
    </row>
    <row r="191" spans="5:13" ht="12.75">
      <c r="E191" s="11"/>
      <c r="F191" s="12"/>
      <c r="G191" s="13"/>
      <c r="I191" s="11"/>
      <c r="L191" s="14"/>
      <c r="M191" s="14"/>
    </row>
    <row r="192" spans="5:13" ht="12.75">
      <c r="E192" s="11"/>
      <c r="F192" s="12"/>
      <c r="G192" s="13"/>
      <c r="I192" s="11"/>
      <c r="L192" s="14"/>
      <c r="M192" s="14"/>
    </row>
    <row r="193" spans="5:13" ht="12.75">
      <c r="E193" s="11"/>
      <c r="F193" s="12"/>
      <c r="G193" s="13"/>
      <c r="I193" s="11"/>
      <c r="L193" s="14"/>
      <c r="M193" s="14"/>
    </row>
    <row r="194" spans="5:13" ht="12.75">
      <c r="E194" s="11"/>
      <c r="F194" s="12"/>
      <c r="G194" s="13"/>
      <c r="I194" s="11"/>
      <c r="L194" s="14"/>
      <c r="M194" s="14"/>
    </row>
    <row r="195" spans="5:13" ht="12.75">
      <c r="E195" s="11"/>
      <c r="F195" s="12"/>
      <c r="G195" s="13"/>
      <c r="I195" s="11"/>
      <c r="L195" s="14"/>
      <c r="M195" s="14"/>
    </row>
    <row r="196" spans="5:13" ht="12.75">
      <c r="E196" s="11"/>
      <c r="F196" s="12"/>
      <c r="G196" s="13"/>
      <c r="I196" s="11"/>
      <c r="L196" s="14"/>
      <c r="M196" s="14"/>
    </row>
    <row r="197" spans="5:13" ht="12.75">
      <c r="E197" s="11"/>
      <c r="F197" s="12"/>
      <c r="G197" s="13"/>
      <c r="I197" s="11"/>
      <c r="L197" s="14"/>
      <c r="M197" s="14"/>
    </row>
    <row r="198" spans="5:13" ht="12.75">
      <c r="E198" s="11"/>
      <c r="F198" s="12"/>
      <c r="G198" s="13"/>
      <c r="I198" s="11"/>
      <c r="L198" s="14"/>
      <c r="M198" s="14"/>
    </row>
    <row r="199" spans="5:9" ht="12.75">
      <c r="E199" s="11"/>
      <c r="F199" s="12"/>
      <c r="G199" s="13"/>
      <c r="I199" s="11"/>
    </row>
    <row r="200" spans="5:9" ht="12.75">
      <c r="E200" s="11"/>
      <c r="F200" s="12"/>
      <c r="G200" s="13"/>
      <c r="I200" s="11"/>
    </row>
    <row r="201" spans="5:9" ht="12.75">
      <c r="E201" s="11"/>
      <c r="F201" s="12"/>
      <c r="G201" s="13"/>
      <c r="I201" s="11"/>
    </row>
    <row r="202" spans="5:9" ht="12.75">
      <c r="E202" s="11"/>
      <c r="F202" s="12"/>
      <c r="G202" s="13"/>
      <c r="I202" s="11"/>
    </row>
    <row r="203" spans="5:9" ht="12.75">
      <c r="E203" s="11"/>
      <c r="F203" s="12"/>
      <c r="G203" s="13"/>
      <c r="I203" s="11"/>
    </row>
    <row r="204" spans="5:9" ht="12.75">
      <c r="E204" s="11"/>
      <c r="F204" s="12"/>
      <c r="G204" s="13"/>
      <c r="I204" s="11"/>
    </row>
    <row r="205" spans="5:9" ht="12.75">
      <c r="E205" s="11"/>
      <c r="F205" s="12"/>
      <c r="G205" s="13"/>
      <c r="I205" s="11"/>
    </row>
    <row r="206" spans="5:9" ht="12.75">
      <c r="E206" s="11"/>
      <c r="F206" s="12"/>
      <c r="G206" s="13"/>
      <c r="I206" s="11"/>
    </row>
    <row r="207" spans="5:9" ht="12.75">
      <c r="E207" s="11"/>
      <c r="F207" s="12"/>
      <c r="G207" s="13"/>
      <c r="I207" s="11"/>
    </row>
    <row r="208" spans="5:9" ht="12.75">
      <c r="E208" s="11"/>
      <c r="F208" s="12"/>
      <c r="G208" s="13"/>
      <c r="I208" s="11"/>
    </row>
    <row r="209" spans="5:9" ht="12.75">
      <c r="E209" s="11"/>
      <c r="F209" s="12"/>
      <c r="G209" s="13"/>
      <c r="I209" s="11"/>
    </row>
    <row r="210" spans="5:9" ht="12.75">
      <c r="E210" s="11"/>
      <c r="F210" s="12"/>
      <c r="G210" s="13"/>
      <c r="I210" s="11"/>
    </row>
    <row r="211" spans="5:9" ht="12.75">
      <c r="E211" s="11"/>
      <c r="F211" s="12"/>
      <c r="G211" s="13"/>
      <c r="I211" s="11"/>
    </row>
    <row r="212" spans="5:9" ht="12.75">
      <c r="E212" s="11"/>
      <c r="F212" s="12"/>
      <c r="G212" s="13"/>
      <c r="I212" s="11"/>
    </row>
    <row r="213" spans="5:9" ht="12.75">
      <c r="E213" s="11"/>
      <c r="F213" s="12"/>
      <c r="G213" s="13"/>
      <c r="I213" s="11"/>
    </row>
    <row r="214" spans="5:9" ht="12.75">
      <c r="E214" s="11"/>
      <c r="F214" s="12"/>
      <c r="G214" s="13"/>
      <c r="I214" s="11"/>
    </row>
    <row r="215" spans="5:9" ht="12.75">
      <c r="E215" s="11"/>
      <c r="F215" s="12"/>
      <c r="G215" s="13"/>
      <c r="I215" s="11"/>
    </row>
    <row r="216" spans="5:9" ht="12.75">
      <c r="E216" s="11"/>
      <c r="F216" s="12"/>
      <c r="G216" s="13"/>
      <c r="I216" s="11"/>
    </row>
    <row r="217" spans="5:9" ht="12.75">
      <c r="E217" s="11"/>
      <c r="F217" s="12"/>
      <c r="G217" s="13"/>
      <c r="I217" s="11"/>
    </row>
    <row r="218" spans="5:9" ht="12.75">
      <c r="E218" s="11"/>
      <c r="F218" s="12"/>
      <c r="G218" s="13"/>
      <c r="I218" s="11"/>
    </row>
    <row r="219" spans="5:9" ht="12.75">
      <c r="E219" s="11"/>
      <c r="F219" s="12"/>
      <c r="G219" s="13"/>
      <c r="I219" s="11"/>
    </row>
    <row r="220" spans="5:9" ht="12.75">
      <c r="E220" s="11"/>
      <c r="F220" s="12"/>
      <c r="G220" s="13"/>
      <c r="I220" s="11"/>
    </row>
    <row r="221" spans="5:9" ht="12.75">
      <c r="E221" s="11"/>
      <c r="F221" s="12"/>
      <c r="G221" s="13"/>
      <c r="I221" s="11"/>
    </row>
    <row r="222" spans="5:14" ht="12.75">
      <c r="E222" s="11"/>
      <c r="F222" s="12"/>
      <c r="G222" s="13"/>
      <c r="I222" s="11"/>
      <c r="N222" s="17"/>
    </row>
    <row r="223" spans="5:9" ht="12.75">
      <c r="E223" s="11"/>
      <c r="F223" s="12"/>
      <c r="G223" s="13"/>
      <c r="I223" s="11"/>
    </row>
    <row r="224" spans="5:14" ht="12.75">
      <c r="E224" s="11"/>
      <c r="F224" s="12"/>
      <c r="G224" s="13"/>
      <c r="I224" s="11"/>
      <c r="N224" s="17"/>
    </row>
    <row r="225" spans="5:14" ht="12.75">
      <c r="E225" s="11"/>
      <c r="F225" s="12"/>
      <c r="G225" s="13"/>
      <c r="I225" s="11"/>
      <c r="N225" s="17"/>
    </row>
    <row r="226" spans="5:14" ht="12.75">
      <c r="E226" s="11"/>
      <c r="F226" s="12"/>
      <c r="G226" s="13"/>
      <c r="I226" s="11"/>
      <c r="N226" s="17"/>
    </row>
    <row r="227" spans="5:9" ht="12.75">
      <c r="E227" s="11"/>
      <c r="F227" s="12"/>
      <c r="G227" s="13"/>
      <c r="I227" s="11"/>
    </row>
    <row r="228" spans="5:9" ht="12.75">
      <c r="E228" s="11"/>
      <c r="F228" s="12"/>
      <c r="G228" s="13"/>
      <c r="I228" s="11"/>
    </row>
    <row r="229" spans="5:14" ht="12.75">
      <c r="E229" s="11"/>
      <c r="F229" s="12"/>
      <c r="G229" s="13"/>
      <c r="I229" s="11"/>
      <c r="N229" s="17"/>
    </row>
    <row r="230" spans="5:14" ht="12.75">
      <c r="E230" s="11"/>
      <c r="F230" s="12"/>
      <c r="G230" s="13"/>
      <c r="I230" s="11"/>
      <c r="N230" s="17"/>
    </row>
    <row r="231" spans="5:14" ht="12.75">
      <c r="E231" s="11"/>
      <c r="F231" s="12"/>
      <c r="G231" s="13"/>
      <c r="I231" s="11"/>
      <c r="N231" s="17"/>
    </row>
    <row r="232" spans="1:9" ht="12.75">
      <c r="A232" s="10"/>
      <c r="E232" s="11"/>
      <c r="F232" s="12"/>
      <c r="G232" s="13"/>
      <c r="I232" s="11"/>
    </row>
    <row r="233" spans="5:9" ht="12.75">
      <c r="E233" s="11"/>
      <c r="F233" s="12"/>
      <c r="G233" s="13"/>
      <c r="I233" s="11"/>
    </row>
    <row r="234" spans="5:14" ht="12.75">
      <c r="E234" s="11"/>
      <c r="F234" s="12"/>
      <c r="G234" s="13"/>
      <c r="I234" s="11"/>
      <c r="N234" s="17"/>
    </row>
    <row r="235" spans="5:9" ht="12.75">
      <c r="E235" s="11"/>
      <c r="F235" s="12"/>
      <c r="G235" s="13"/>
      <c r="I235" s="11"/>
    </row>
    <row r="236" spans="5:9" ht="12.75">
      <c r="E236" s="11"/>
      <c r="F236" s="12"/>
      <c r="G236" s="13"/>
      <c r="I236" s="11"/>
    </row>
    <row r="237" spans="5:9" ht="12.75">
      <c r="E237" s="11"/>
      <c r="F237" s="12"/>
      <c r="G237" s="13"/>
      <c r="I237" s="11"/>
    </row>
    <row r="238" spans="5:14" ht="12.75">
      <c r="E238" s="11"/>
      <c r="F238" s="12"/>
      <c r="G238" s="13"/>
      <c r="I238" s="11"/>
      <c r="N238" s="17"/>
    </row>
    <row r="239" spans="5:14" ht="12.75">
      <c r="E239" s="11"/>
      <c r="F239" s="12"/>
      <c r="G239" s="13"/>
      <c r="I239" s="11"/>
      <c r="N239" s="17"/>
    </row>
    <row r="240" spans="5:14" ht="12.75">
      <c r="E240" s="11"/>
      <c r="F240" s="12"/>
      <c r="G240" s="13"/>
      <c r="I240" s="11"/>
      <c r="N240" s="17"/>
    </row>
    <row r="241" spans="5:14" ht="12.75">
      <c r="E241" s="11"/>
      <c r="F241" s="12"/>
      <c r="G241" s="13"/>
      <c r="I241" s="11"/>
      <c r="N241" s="17"/>
    </row>
    <row r="242" spans="5:14" ht="12.75">
      <c r="E242" s="11"/>
      <c r="F242" s="12"/>
      <c r="G242" s="13"/>
      <c r="I242" s="11"/>
      <c r="N242" s="17"/>
    </row>
    <row r="243" spans="5:14" ht="12.75">
      <c r="E243" s="11"/>
      <c r="F243" s="12"/>
      <c r="G243" s="13"/>
      <c r="I243" s="11"/>
      <c r="N243" s="17"/>
    </row>
    <row r="244" spans="5:9" ht="12.75">
      <c r="E244" s="11"/>
      <c r="F244" s="12"/>
      <c r="G244" s="13"/>
      <c r="I244" s="11"/>
    </row>
    <row r="245" spans="5:14" ht="12.75">
      <c r="E245" s="11"/>
      <c r="F245" s="12"/>
      <c r="G245" s="13"/>
      <c r="I245" s="11"/>
      <c r="N245" s="17"/>
    </row>
    <row r="246" spans="5:9" ht="12.75">
      <c r="E246" s="11"/>
      <c r="F246" s="12"/>
      <c r="G246" s="13"/>
      <c r="I246" s="11"/>
    </row>
    <row r="247" spans="5:14" ht="12.75">
      <c r="E247" s="11"/>
      <c r="F247" s="12"/>
      <c r="G247" s="13"/>
      <c r="I247" s="11"/>
      <c r="N247" s="17"/>
    </row>
    <row r="248" spans="5:14" ht="12.75">
      <c r="E248" s="11"/>
      <c r="F248" s="12"/>
      <c r="G248" s="13"/>
      <c r="I248" s="11"/>
      <c r="N248" s="17"/>
    </row>
    <row r="249" spans="5:14" ht="12.75">
      <c r="E249" s="11"/>
      <c r="F249" s="12"/>
      <c r="G249" s="13"/>
      <c r="I249" s="11"/>
      <c r="N249" s="17"/>
    </row>
    <row r="250" spans="5:14" ht="12.75">
      <c r="E250" s="11"/>
      <c r="F250" s="12"/>
      <c r="G250" s="13"/>
      <c r="I250" s="11"/>
      <c r="N250" s="17"/>
    </row>
    <row r="251" spans="5:14" ht="12.75">
      <c r="E251" s="11"/>
      <c r="F251" s="12"/>
      <c r="G251" s="13"/>
      <c r="I251" s="11"/>
      <c r="N251" s="17"/>
    </row>
    <row r="252" spans="5:14" ht="12.75">
      <c r="E252" s="11"/>
      <c r="F252" s="12"/>
      <c r="G252" s="13"/>
      <c r="I252" s="11"/>
      <c r="N252" s="17"/>
    </row>
    <row r="253" spans="5:14" ht="12.75">
      <c r="E253" s="11"/>
      <c r="F253" s="12"/>
      <c r="G253" s="13"/>
      <c r="I253" s="11"/>
      <c r="N253" s="17"/>
    </row>
    <row r="254" spans="5:14" ht="12.75">
      <c r="E254" s="11"/>
      <c r="F254" s="12"/>
      <c r="G254" s="13"/>
      <c r="I254" s="11"/>
      <c r="N254" s="17"/>
    </row>
    <row r="255" spans="5:9" ht="12.75">
      <c r="E255" s="11"/>
      <c r="F255" s="12"/>
      <c r="G255" s="13"/>
      <c r="I255" s="11"/>
    </row>
    <row r="256" spans="5:9" ht="12.75">
      <c r="E256" s="11"/>
      <c r="F256" s="12"/>
      <c r="G256" s="13"/>
      <c r="I256" s="11"/>
    </row>
    <row r="257" spans="5:9" ht="12.75">
      <c r="E257" s="11"/>
      <c r="F257" s="12"/>
      <c r="G257" s="13"/>
      <c r="I257" s="11"/>
    </row>
    <row r="258" spans="5:14" ht="12.75">
      <c r="E258" s="11"/>
      <c r="F258" s="12"/>
      <c r="G258" s="13"/>
      <c r="I258" s="11"/>
      <c r="N258" s="17"/>
    </row>
    <row r="259" spans="5:14" ht="12.75">
      <c r="E259" s="11"/>
      <c r="F259" s="12"/>
      <c r="G259" s="13"/>
      <c r="I259" s="11"/>
      <c r="N259" s="17"/>
    </row>
    <row r="260" spans="5:9" ht="12.75">
      <c r="E260" s="11"/>
      <c r="F260" s="12"/>
      <c r="G260" s="13"/>
      <c r="I260" s="11"/>
    </row>
    <row r="261" spans="5:14" ht="12.75">
      <c r="E261" s="11"/>
      <c r="F261" s="12"/>
      <c r="G261" s="13"/>
      <c r="I261" s="11"/>
      <c r="N261" s="17"/>
    </row>
    <row r="262" spans="5:14" ht="12.75">
      <c r="E262" s="11"/>
      <c r="F262" s="12"/>
      <c r="G262" s="13"/>
      <c r="I262" s="11"/>
      <c r="N262" s="17"/>
    </row>
    <row r="263" spans="5:14" ht="12.75">
      <c r="E263" s="11"/>
      <c r="F263" s="12"/>
      <c r="G263" s="13"/>
      <c r="I263" s="11"/>
      <c r="N263" s="18"/>
    </row>
    <row r="264" spans="5:9" ht="12.75">
      <c r="E264" s="11"/>
      <c r="F264" s="12"/>
      <c r="G264" s="13"/>
      <c r="I264" s="11"/>
    </row>
    <row r="265" spans="5:14" ht="12.75">
      <c r="E265" s="11"/>
      <c r="F265" s="12"/>
      <c r="G265" s="13"/>
      <c r="I265" s="11"/>
      <c r="N265" s="17"/>
    </row>
    <row r="266" spans="5:14" ht="12.75">
      <c r="E266" s="11"/>
      <c r="F266" s="12"/>
      <c r="G266" s="13"/>
      <c r="I266" s="11"/>
      <c r="N266" s="17"/>
    </row>
    <row r="267" spans="5:14" ht="12.75">
      <c r="E267" s="11"/>
      <c r="F267" s="12"/>
      <c r="G267" s="13"/>
      <c r="I267" s="11"/>
      <c r="N267" s="17"/>
    </row>
    <row r="268" spans="5:14" ht="12.75">
      <c r="E268" s="11"/>
      <c r="F268" s="12"/>
      <c r="G268" s="13"/>
      <c r="I268" s="11"/>
      <c r="N268" s="17"/>
    </row>
    <row r="269" spans="5:9" ht="12.75">
      <c r="E269" s="11"/>
      <c r="F269" s="12"/>
      <c r="G269" s="13"/>
      <c r="I269" s="11"/>
    </row>
    <row r="270" spans="5:14" ht="12.75">
      <c r="E270" s="11"/>
      <c r="F270" s="12"/>
      <c r="G270" s="13"/>
      <c r="I270" s="11"/>
      <c r="N270" s="17"/>
    </row>
    <row r="271" spans="5:14" ht="12.75">
      <c r="E271" s="11"/>
      <c r="F271" s="12"/>
      <c r="G271" s="13"/>
      <c r="I271" s="11"/>
      <c r="N271" s="17"/>
    </row>
    <row r="272" spans="5:14" ht="12.75">
      <c r="E272" s="11"/>
      <c r="F272" s="12"/>
      <c r="G272" s="13"/>
      <c r="I272" s="11"/>
      <c r="N272" s="17"/>
    </row>
    <row r="273" spans="5:14" ht="12.75">
      <c r="E273" s="11"/>
      <c r="F273" s="12"/>
      <c r="G273" s="13"/>
      <c r="I273" s="11"/>
      <c r="N273" s="17"/>
    </row>
    <row r="274" spans="5:9" ht="12.75">
      <c r="E274" s="11"/>
      <c r="F274" s="12"/>
      <c r="G274" s="13"/>
      <c r="I274" s="11"/>
    </row>
    <row r="275" spans="5:9" ht="12.75">
      <c r="E275" s="11"/>
      <c r="F275" s="12"/>
      <c r="G275" s="13"/>
      <c r="I275" s="11"/>
    </row>
    <row r="276" spans="5:14" ht="12.75">
      <c r="E276" s="11"/>
      <c r="F276" s="12"/>
      <c r="G276" s="13"/>
      <c r="I276" s="11"/>
      <c r="N276" s="17"/>
    </row>
    <row r="277" spans="5:14" ht="12.75">
      <c r="E277" s="11"/>
      <c r="F277" s="12"/>
      <c r="G277" s="13"/>
      <c r="I277" s="11"/>
      <c r="N277" s="17"/>
    </row>
    <row r="278" spans="5:9" ht="12.75">
      <c r="E278" s="11"/>
      <c r="F278" s="12"/>
      <c r="G278" s="13"/>
      <c r="I278" s="11"/>
    </row>
    <row r="279" spans="5:14" ht="12.75">
      <c r="E279" s="11"/>
      <c r="F279" s="12"/>
      <c r="G279" s="13"/>
      <c r="I279" s="11"/>
      <c r="N279" s="17"/>
    </row>
    <row r="280" spans="5:9" ht="12.75">
      <c r="E280" s="11"/>
      <c r="F280" s="12"/>
      <c r="G280" s="13"/>
      <c r="I280" s="11"/>
    </row>
    <row r="281" spans="5:14" ht="12.75">
      <c r="E281" s="11"/>
      <c r="F281" s="12"/>
      <c r="G281" s="13"/>
      <c r="I281" s="11"/>
      <c r="N281" s="17"/>
    </row>
    <row r="282" spans="5:9" ht="12.75">
      <c r="E282" s="11"/>
      <c r="F282" s="12"/>
      <c r="G282" s="13"/>
      <c r="I282" s="11"/>
    </row>
    <row r="283" spans="5:9" ht="12.75">
      <c r="E283" s="11"/>
      <c r="F283" s="12"/>
      <c r="G283" s="13"/>
      <c r="I283" s="11"/>
    </row>
    <row r="284" spans="5:9" ht="12.75">
      <c r="E284" s="11"/>
      <c r="F284" s="12"/>
      <c r="G284" s="13"/>
      <c r="I284" s="11"/>
    </row>
    <row r="285" spans="5:9" ht="12.75">
      <c r="E285" s="11"/>
      <c r="F285" s="12"/>
      <c r="G285" s="13"/>
      <c r="I285" s="11"/>
    </row>
    <row r="286" spans="5:9" ht="12.75">
      <c r="E286" s="11"/>
      <c r="F286" s="12"/>
      <c r="G286" s="13"/>
      <c r="I286" s="11"/>
    </row>
    <row r="287" spans="5:9" ht="12.75">
      <c r="E287" s="11"/>
      <c r="F287" s="12"/>
      <c r="G287" s="13"/>
      <c r="I287" s="11"/>
    </row>
    <row r="288" spans="5:9" ht="12.75">
      <c r="E288" s="11"/>
      <c r="F288" s="12"/>
      <c r="G288" s="13"/>
      <c r="I288" s="11"/>
    </row>
    <row r="289" spans="5:9" ht="12.75">
      <c r="E289" s="11"/>
      <c r="F289" s="12"/>
      <c r="G289" s="13"/>
      <c r="I289" s="11"/>
    </row>
    <row r="290" spans="5:9" ht="12.75">
      <c r="E290" s="11"/>
      <c r="F290" s="12"/>
      <c r="G290" s="13"/>
      <c r="I290" s="11"/>
    </row>
    <row r="291" spans="5:9" ht="12.75">
      <c r="E291" s="11"/>
      <c r="F291" s="12"/>
      <c r="G291" s="13"/>
      <c r="I291" s="11"/>
    </row>
    <row r="292" spans="5:9" ht="12.75">
      <c r="E292" s="11"/>
      <c r="F292" s="12"/>
      <c r="G292" s="13"/>
      <c r="I292" s="11"/>
    </row>
    <row r="293" spans="5:9" ht="12.75">
      <c r="E293" s="11"/>
      <c r="F293" s="12"/>
      <c r="G293" s="13"/>
      <c r="I293" s="11"/>
    </row>
    <row r="294" spans="5:9" ht="12.75">
      <c r="E294" s="11"/>
      <c r="F294" s="12"/>
      <c r="G294" s="13"/>
      <c r="I294" s="11"/>
    </row>
    <row r="295" spans="5:9" ht="12.75">
      <c r="E295" s="11"/>
      <c r="F295" s="12"/>
      <c r="G295" s="13"/>
      <c r="I295" s="11"/>
    </row>
    <row r="296" spans="5:9" ht="12.75">
      <c r="E296" s="11"/>
      <c r="F296" s="12"/>
      <c r="G296" s="13"/>
      <c r="I296" s="11"/>
    </row>
    <row r="297" spans="5:9" ht="12.75">
      <c r="E297" s="11"/>
      <c r="F297" s="12"/>
      <c r="G297" s="13"/>
      <c r="I297" s="11"/>
    </row>
    <row r="298" spans="5:9" ht="12.75">
      <c r="E298" s="11"/>
      <c r="F298" s="12"/>
      <c r="G298" s="13"/>
      <c r="I298" s="11"/>
    </row>
    <row r="299" spans="5:9" ht="12.75">
      <c r="E299" s="11"/>
      <c r="F299" s="12"/>
      <c r="G299" s="13"/>
      <c r="I299" s="11"/>
    </row>
    <row r="300" spans="5:9" ht="12.75">
      <c r="E300" s="11"/>
      <c r="F300" s="12"/>
      <c r="G300" s="13"/>
      <c r="I300" s="11"/>
    </row>
    <row r="301" spans="5:9" ht="12.75">
      <c r="E301" s="11"/>
      <c r="F301" s="12"/>
      <c r="G301" s="13"/>
      <c r="I301" s="11"/>
    </row>
    <row r="302" spans="5:9" ht="12.75">
      <c r="E302" s="11"/>
      <c r="F302" s="12"/>
      <c r="G302" s="13"/>
      <c r="I302" s="11"/>
    </row>
    <row r="303" spans="5:9" ht="12.75">
      <c r="E303" s="11"/>
      <c r="F303" s="12"/>
      <c r="G303" s="13"/>
      <c r="I303" s="11"/>
    </row>
    <row r="304" spans="5:9" ht="12.75">
      <c r="E304" s="11"/>
      <c r="F304" s="12"/>
      <c r="G304" s="13"/>
      <c r="I304" s="11"/>
    </row>
    <row r="305" spans="5:9" ht="12.75">
      <c r="E305" s="11"/>
      <c r="F305" s="12"/>
      <c r="G305" s="13"/>
      <c r="I305" s="11"/>
    </row>
    <row r="306" spans="5:9" ht="12.75">
      <c r="E306" s="11"/>
      <c r="F306" s="12"/>
      <c r="G306" s="13"/>
      <c r="I306" s="11"/>
    </row>
    <row r="307" spans="5:9" ht="12.75">
      <c r="E307" s="11"/>
      <c r="F307" s="12"/>
      <c r="G307" s="13"/>
      <c r="I307" s="11"/>
    </row>
    <row r="308" spans="5:14" ht="12.75">
      <c r="E308" s="11"/>
      <c r="F308" s="12"/>
      <c r="G308" s="13"/>
      <c r="I308" s="11"/>
      <c r="N308" s="17"/>
    </row>
    <row r="309" spans="5:9" ht="12.75">
      <c r="E309" s="11"/>
      <c r="F309" s="12"/>
      <c r="G309" s="13"/>
      <c r="I309" s="11"/>
    </row>
    <row r="310" spans="5:9" ht="12.75">
      <c r="E310" s="11"/>
      <c r="F310" s="12"/>
      <c r="G310" s="13"/>
      <c r="I310" s="11"/>
    </row>
    <row r="311" spans="5:14" ht="12.75">
      <c r="E311" s="11"/>
      <c r="F311" s="12"/>
      <c r="G311" s="13"/>
      <c r="I311" s="11"/>
      <c r="N311" s="17"/>
    </row>
    <row r="312" spans="5:9" ht="12.75">
      <c r="E312" s="11"/>
      <c r="F312" s="12"/>
      <c r="G312" s="13"/>
      <c r="I312" s="11"/>
    </row>
    <row r="313" spans="5:9" ht="12.75">
      <c r="E313" s="11"/>
      <c r="F313" s="12"/>
      <c r="G313" s="13"/>
      <c r="I313" s="11"/>
    </row>
    <row r="314" spans="5:9" ht="12.75">
      <c r="E314" s="11"/>
      <c r="F314" s="12"/>
      <c r="G314" s="13"/>
      <c r="I314" s="11"/>
    </row>
    <row r="315" spans="5:14" ht="12.75">
      <c r="E315" s="11"/>
      <c r="F315" s="12"/>
      <c r="G315" s="13"/>
      <c r="I315" s="11"/>
      <c r="N315" s="17"/>
    </row>
    <row r="316" spans="5:14" ht="12.75">
      <c r="E316" s="11"/>
      <c r="F316" s="12"/>
      <c r="G316" s="13"/>
      <c r="I316" s="11"/>
      <c r="N316" s="17"/>
    </row>
    <row r="317" spans="5:9" ht="12.75">
      <c r="E317" s="11"/>
      <c r="F317" s="12"/>
      <c r="G317" s="13"/>
      <c r="I317" s="11"/>
    </row>
    <row r="318" spans="5:9" ht="12.75">
      <c r="E318" s="11"/>
      <c r="F318" s="12"/>
      <c r="G318" s="13"/>
      <c r="I318" s="11"/>
    </row>
    <row r="319" spans="5:9" ht="12.75">
      <c r="E319" s="11"/>
      <c r="F319" s="12"/>
      <c r="G319" s="13"/>
      <c r="I319" s="11"/>
    </row>
    <row r="320" spans="5:9" ht="12.75">
      <c r="E320" s="11"/>
      <c r="F320" s="12"/>
      <c r="G320" s="13"/>
      <c r="I320" s="11"/>
    </row>
    <row r="321" spans="5:9" ht="12.75">
      <c r="E321" s="11"/>
      <c r="F321" s="12"/>
      <c r="G321" s="13"/>
      <c r="I321" s="11"/>
    </row>
    <row r="322" spans="5:9" ht="12.75">
      <c r="E322" s="11"/>
      <c r="F322" s="12"/>
      <c r="G322" s="13"/>
      <c r="I322" s="11"/>
    </row>
    <row r="323" spans="5:9" ht="12.75">
      <c r="E323" s="11"/>
      <c r="F323" s="12"/>
      <c r="G323" s="13"/>
      <c r="I323" s="11"/>
    </row>
    <row r="324" spans="5:9" ht="12.75">
      <c r="E324" s="11"/>
      <c r="F324" s="12"/>
      <c r="G324" s="13"/>
      <c r="I324" s="11"/>
    </row>
    <row r="325" spans="5:9" ht="12.75">
      <c r="E325" s="11"/>
      <c r="F325" s="12"/>
      <c r="G325" s="13"/>
      <c r="I325" s="11"/>
    </row>
    <row r="326" spans="5:9" ht="12.75">
      <c r="E326" s="11"/>
      <c r="F326" s="12"/>
      <c r="G326" s="13"/>
      <c r="I326" s="11"/>
    </row>
    <row r="327" spans="5:14" ht="12.75">
      <c r="E327" s="11"/>
      <c r="F327" s="12"/>
      <c r="G327" s="13"/>
      <c r="I327" s="11"/>
      <c r="N327" s="17"/>
    </row>
    <row r="328" spans="5:9" ht="12.75">
      <c r="E328" s="11"/>
      <c r="F328" s="12"/>
      <c r="G328" s="13"/>
      <c r="I328" s="11"/>
    </row>
    <row r="329" spans="5:14" ht="12.75">
      <c r="E329" s="11"/>
      <c r="F329" s="12"/>
      <c r="G329" s="13"/>
      <c r="I329" s="11"/>
      <c r="N329" s="17"/>
    </row>
    <row r="330" spans="5:14" ht="12.75">
      <c r="E330" s="11"/>
      <c r="F330" s="12"/>
      <c r="G330" s="13"/>
      <c r="I330" s="11"/>
      <c r="N330" s="17"/>
    </row>
    <row r="331" spans="5:9" ht="12.75">
      <c r="E331" s="11"/>
      <c r="F331" s="12"/>
      <c r="G331" s="13"/>
      <c r="I331" s="11"/>
    </row>
    <row r="332" spans="5:9" ht="12.75">
      <c r="E332" s="11"/>
      <c r="F332" s="12"/>
      <c r="G332" s="13"/>
      <c r="I332" s="11"/>
    </row>
    <row r="333" spans="5:14" ht="12.75">
      <c r="E333" s="11"/>
      <c r="F333" s="12"/>
      <c r="G333" s="13"/>
      <c r="I333" s="11"/>
      <c r="N333" s="17"/>
    </row>
    <row r="334" spans="5:9" ht="12.75">
      <c r="E334" s="11"/>
      <c r="F334" s="12"/>
      <c r="G334" s="13"/>
      <c r="I334" s="11"/>
    </row>
    <row r="335" spans="5:9" ht="12.75">
      <c r="E335" s="11"/>
      <c r="F335" s="12"/>
      <c r="G335" s="13"/>
      <c r="I335" s="11"/>
    </row>
    <row r="336" spans="5:14" ht="12.75">
      <c r="E336" s="11"/>
      <c r="F336" s="12"/>
      <c r="G336" s="13"/>
      <c r="I336" s="11"/>
      <c r="N336" s="17"/>
    </row>
    <row r="337" spans="5:14" ht="12.75">
      <c r="E337" s="11"/>
      <c r="F337" s="12"/>
      <c r="G337" s="13"/>
      <c r="I337" s="11"/>
      <c r="N337" s="17"/>
    </row>
    <row r="338" spans="5:9" ht="12.75">
      <c r="E338" s="11"/>
      <c r="F338" s="12"/>
      <c r="G338" s="13"/>
      <c r="I338" s="11"/>
    </row>
    <row r="339" spans="5:14" ht="12.75">
      <c r="E339" s="11"/>
      <c r="F339" s="12"/>
      <c r="G339" s="13"/>
      <c r="I339" s="11"/>
      <c r="N339" s="17"/>
    </row>
    <row r="340" spans="5:9" ht="12.75">
      <c r="E340" s="11"/>
      <c r="F340" s="12"/>
      <c r="G340" s="13"/>
      <c r="I340" s="11"/>
    </row>
    <row r="341" spans="5:14" ht="12.75">
      <c r="E341" s="11"/>
      <c r="F341" s="12"/>
      <c r="G341" s="13"/>
      <c r="I341" s="11"/>
      <c r="N341" s="17"/>
    </row>
    <row r="342" spans="5:14" ht="12.75">
      <c r="E342" s="11"/>
      <c r="F342" s="12"/>
      <c r="G342" s="13"/>
      <c r="I342" s="11"/>
      <c r="N342" s="17"/>
    </row>
    <row r="343" spans="5:14" ht="12.75">
      <c r="E343" s="11"/>
      <c r="F343" s="12"/>
      <c r="G343" s="13"/>
      <c r="I343" s="11"/>
      <c r="N343" s="17"/>
    </row>
    <row r="344" spans="5:14" ht="12.75">
      <c r="E344" s="11"/>
      <c r="F344" s="12"/>
      <c r="G344" s="13"/>
      <c r="I344" s="11"/>
      <c r="N344" s="17"/>
    </row>
    <row r="345" spans="5:9" ht="12.75">
      <c r="E345" s="11"/>
      <c r="F345" s="12"/>
      <c r="G345" s="13"/>
      <c r="I345" s="11"/>
    </row>
    <row r="346" spans="5:9" ht="12.75">
      <c r="E346" s="11"/>
      <c r="F346" s="12"/>
      <c r="G346" s="13"/>
      <c r="I346" s="11"/>
    </row>
    <row r="347" spans="5:9" ht="12.75">
      <c r="E347" s="11"/>
      <c r="F347" s="12"/>
      <c r="G347" s="13"/>
      <c r="I347" s="11"/>
    </row>
    <row r="348" spans="5:14" ht="12.75">
      <c r="E348" s="11"/>
      <c r="F348" s="12"/>
      <c r="G348" s="13"/>
      <c r="I348" s="11"/>
      <c r="N348" s="17"/>
    </row>
    <row r="349" spans="5:14" ht="12.75">
      <c r="E349" s="11"/>
      <c r="F349" s="12"/>
      <c r="G349" s="13"/>
      <c r="I349" s="11"/>
      <c r="N349" s="17"/>
    </row>
    <row r="350" spans="5:14" ht="12.75">
      <c r="E350" s="11"/>
      <c r="F350" s="12"/>
      <c r="G350" s="13"/>
      <c r="I350" s="11"/>
      <c r="N350" s="17"/>
    </row>
    <row r="351" spans="5:14" ht="12.75">
      <c r="E351" s="11"/>
      <c r="F351" s="12"/>
      <c r="G351" s="13"/>
      <c r="I351" s="11"/>
      <c r="N351" s="17"/>
    </row>
    <row r="352" spans="5:14" ht="12.75">
      <c r="E352" s="11"/>
      <c r="F352" s="12"/>
      <c r="G352" s="13"/>
      <c r="I352" s="11"/>
      <c r="N352" s="17"/>
    </row>
    <row r="353" spans="5:9" ht="12.75">
      <c r="E353" s="11"/>
      <c r="F353" s="12"/>
      <c r="G353" s="13"/>
      <c r="I353" s="11"/>
    </row>
    <row r="354" spans="5:9" ht="12.75">
      <c r="E354" s="11"/>
      <c r="F354" s="12"/>
      <c r="G354" s="13"/>
      <c r="I354" s="11"/>
    </row>
    <row r="355" spans="5:9" ht="12.75">
      <c r="E355" s="11"/>
      <c r="F355" s="12"/>
      <c r="G355" s="13"/>
      <c r="I355" s="11"/>
    </row>
    <row r="356" spans="5:9" ht="12.75">
      <c r="E356" s="11"/>
      <c r="F356" s="12"/>
      <c r="G356" s="13"/>
      <c r="I356" s="11"/>
    </row>
    <row r="357" spans="5:14" ht="12.75">
      <c r="E357" s="11"/>
      <c r="F357" s="12"/>
      <c r="G357" s="13"/>
      <c r="I357" s="11"/>
      <c r="N357" s="17"/>
    </row>
    <row r="358" spans="5:14" ht="12.75">
      <c r="E358" s="11"/>
      <c r="F358" s="12"/>
      <c r="G358" s="13"/>
      <c r="I358" s="11"/>
      <c r="N358" s="17"/>
    </row>
    <row r="359" spans="5:14" ht="12.75">
      <c r="E359" s="11"/>
      <c r="F359" s="12"/>
      <c r="G359" s="13"/>
      <c r="I359" s="11"/>
      <c r="N359" s="17"/>
    </row>
    <row r="360" spans="5:14" ht="12.75">
      <c r="E360" s="11"/>
      <c r="F360" s="12"/>
      <c r="G360" s="13"/>
      <c r="I360" s="11"/>
      <c r="N360" s="17"/>
    </row>
    <row r="361" spans="5:9" ht="12.75">
      <c r="E361" s="11"/>
      <c r="F361" s="12"/>
      <c r="G361" s="13"/>
      <c r="I361" s="11"/>
    </row>
    <row r="362" spans="5:14" ht="12.75">
      <c r="E362" s="11"/>
      <c r="F362" s="12"/>
      <c r="G362" s="13"/>
      <c r="I362" s="11"/>
      <c r="N362" s="17"/>
    </row>
    <row r="363" spans="5:14" ht="12.75">
      <c r="E363" s="11"/>
      <c r="F363" s="12"/>
      <c r="G363" s="13"/>
      <c r="I363" s="11"/>
      <c r="N363" s="17"/>
    </row>
    <row r="364" spans="5:9" ht="12.75">
      <c r="E364" s="11"/>
      <c r="F364" s="12"/>
      <c r="G364" s="13"/>
      <c r="I364" s="11"/>
    </row>
    <row r="365" spans="5:9" ht="12.75">
      <c r="E365" s="11"/>
      <c r="F365" s="12"/>
      <c r="G365" s="13"/>
      <c r="I365" s="11"/>
    </row>
    <row r="366" spans="5:9" ht="12.75">
      <c r="E366" s="11"/>
      <c r="F366" s="12"/>
      <c r="G366" s="13"/>
      <c r="I366" s="11"/>
    </row>
    <row r="367" spans="5:9" ht="12.75">
      <c r="E367" s="11"/>
      <c r="F367" s="12"/>
      <c r="G367" s="13"/>
      <c r="I367" s="11"/>
    </row>
    <row r="368" spans="5:9" ht="12.75">
      <c r="E368" s="11"/>
      <c r="F368" s="12"/>
      <c r="G368" s="13"/>
      <c r="I368" s="11"/>
    </row>
    <row r="369" spans="5:14" ht="12.75">
      <c r="E369" s="11"/>
      <c r="F369" s="12"/>
      <c r="G369" s="13"/>
      <c r="I369" s="11"/>
      <c r="N369" s="17"/>
    </row>
    <row r="370" spans="5:9" ht="12.75">
      <c r="E370" s="11"/>
      <c r="F370" s="12"/>
      <c r="G370" s="13"/>
      <c r="I370" s="11"/>
    </row>
    <row r="371" spans="5:9" ht="12.75">
      <c r="E371" s="11"/>
      <c r="F371" s="12"/>
      <c r="G371" s="13"/>
      <c r="I371" s="11"/>
    </row>
    <row r="372" spans="5:9" ht="12.75">
      <c r="E372" s="11"/>
      <c r="F372" s="12"/>
      <c r="G372" s="13"/>
      <c r="I372" s="11"/>
    </row>
    <row r="373" spans="5:9" ht="12.75">
      <c r="E373" s="11"/>
      <c r="F373" s="12"/>
      <c r="G373" s="13"/>
      <c r="I373" s="11"/>
    </row>
    <row r="374" spans="5:9" ht="12.75">
      <c r="E374" s="11"/>
      <c r="F374" s="12"/>
      <c r="G374" s="13"/>
      <c r="I374" s="11"/>
    </row>
    <row r="375" spans="5:9" ht="12.75">
      <c r="E375" s="11"/>
      <c r="F375" s="12"/>
      <c r="G375" s="13"/>
      <c r="I375" s="11"/>
    </row>
    <row r="376" spans="5:9" ht="12.75">
      <c r="E376" s="11"/>
      <c r="F376" s="12"/>
      <c r="G376" s="13"/>
      <c r="I376" s="11"/>
    </row>
    <row r="377" spans="5:9" ht="12.75">
      <c r="E377" s="11"/>
      <c r="F377" s="12"/>
      <c r="G377" s="13"/>
      <c r="I377" s="11"/>
    </row>
    <row r="378" spans="5:9" ht="12.75">
      <c r="E378" s="11"/>
      <c r="F378" s="12"/>
      <c r="G378" s="13"/>
      <c r="I378" s="11"/>
    </row>
    <row r="379" spans="5:14" ht="12.75">
      <c r="E379" s="11"/>
      <c r="F379" s="12"/>
      <c r="G379" s="13"/>
      <c r="I379" s="11"/>
      <c r="N379" s="17"/>
    </row>
    <row r="380" spans="5:9" ht="12.75">
      <c r="E380" s="11"/>
      <c r="F380" s="12"/>
      <c r="G380" s="13"/>
      <c r="I380" s="11"/>
    </row>
    <row r="381" spans="5:9" ht="12.75">
      <c r="E381" s="11"/>
      <c r="F381" s="12"/>
      <c r="G381" s="13"/>
      <c r="I381" s="11"/>
    </row>
    <row r="382" spans="5:9" ht="12.75">
      <c r="E382" s="11"/>
      <c r="F382" s="12"/>
      <c r="G382" s="13"/>
      <c r="I382" s="11"/>
    </row>
    <row r="383" spans="5:9" ht="12.75">
      <c r="E383" s="11"/>
      <c r="F383" s="12"/>
      <c r="I383" s="11"/>
    </row>
    <row r="384" spans="5:9" ht="12.75">
      <c r="E384" s="11"/>
      <c r="F384" s="12"/>
      <c r="I384" s="11"/>
    </row>
    <row r="385" spans="5:9" ht="12.75">
      <c r="E385" s="11"/>
      <c r="F385" s="12"/>
      <c r="I385" s="11"/>
    </row>
    <row r="386" spans="5:9" ht="12.75">
      <c r="E386" s="11"/>
      <c r="F386" s="12"/>
      <c r="I386" s="11"/>
    </row>
    <row r="387" spans="5:9" ht="12.75">
      <c r="E387" s="11"/>
      <c r="F387" s="12"/>
      <c r="I387" s="11"/>
    </row>
    <row r="388" spans="5:9" ht="12.75">
      <c r="E388" s="11"/>
      <c r="F388" s="12"/>
      <c r="I388" s="11"/>
    </row>
    <row r="389" spans="5:9" ht="12.75">
      <c r="E389" s="11"/>
      <c r="F389" s="12"/>
      <c r="I389" s="11"/>
    </row>
    <row r="390" spans="5:9" ht="12.75">
      <c r="E390" s="11"/>
      <c r="F390" s="12"/>
      <c r="I390" s="11"/>
    </row>
    <row r="391" spans="5:9" ht="12.75">
      <c r="E391" s="11"/>
      <c r="F391" s="12"/>
      <c r="I391" s="11"/>
    </row>
    <row r="392" spans="5:9" ht="12.75">
      <c r="E392" s="11"/>
      <c r="F392" s="12"/>
      <c r="I392" s="11"/>
    </row>
    <row r="393" spans="5:9" ht="12.75">
      <c r="E393" s="11"/>
      <c r="F393" s="12"/>
      <c r="I393" s="11"/>
    </row>
    <row r="394" spans="5:9" ht="12.75">
      <c r="E394" s="11"/>
      <c r="F394" s="12"/>
      <c r="I394" s="11"/>
    </row>
    <row r="395" spans="5:9" ht="12.75">
      <c r="E395" s="11"/>
      <c r="F395" s="12"/>
      <c r="I395" s="11"/>
    </row>
    <row r="396" spans="5:9" ht="12.75">
      <c r="E396" s="11"/>
      <c r="F396" s="12"/>
      <c r="I396" s="11"/>
    </row>
    <row r="397" spans="5:9" ht="12.75">
      <c r="E397" s="11"/>
      <c r="F397" s="12"/>
      <c r="I397" s="11"/>
    </row>
    <row r="398" spans="5:9" ht="12.75">
      <c r="E398" s="11"/>
      <c r="F398" s="12"/>
      <c r="I398" s="11"/>
    </row>
    <row r="399" spans="5:9" ht="12.75">
      <c r="E399" s="11"/>
      <c r="F399" s="12"/>
      <c r="I399" s="11"/>
    </row>
    <row r="400" spans="5:9" ht="12.75">
      <c r="E400" s="11"/>
      <c r="F400" s="12"/>
      <c r="I400" s="11"/>
    </row>
    <row r="401" spans="5:9" ht="12.75">
      <c r="E401" s="11"/>
      <c r="F401" s="12"/>
      <c r="I401" s="11"/>
    </row>
    <row r="402" spans="5:9" ht="12.75">
      <c r="E402" s="11"/>
      <c r="F402" s="12"/>
      <c r="I402" s="11"/>
    </row>
    <row r="403" spans="5:9" ht="12.75">
      <c r="E403" s="11"/>
      <c r="F403" s="12"/>
      <c r="I403" s="11"/>
    </row>
    <row r="404" spans="5:9" ht="12.75">
      <c r="E404" s="11"/>
      <c r="F404" s="12"/>
      <c r="I404" s="11"/>
    </row>
    <row r="405" spans="5:9" ht="12.75">
      <c r="E405" s="11"/>
      <c r="F405" s="12"/>
      <c r="I405" s="11"/>
    </row>
    <row r="406" spans="5:9" ht="12.75">
      <c r="E406" s="11"/>
      <c r="F406" s="12"/>
      <c r="I406" s="11"/>
    </row>
    <row r="407" spans="5:9" ht="12.75">
      <c r="E407" s="11"/>
      <c r="F407" s="12"/>
      <c r="I407" s="11"/>
    </row>
    <row r="408" spans="5:9" ht="12.75">
      <c r="E408" s="11"/>
      <c r="F408" s="12"/>
      <c r="I408" s="11"/>
    </row>
    <row r="409" spans="5:9" ht="12.75">
      <c r="E409" s="11"/>
      <c r="F409" s="12"/>
      <c r="I409" s="11"/>
    </row>
    <row r="410" spans="5:9" ht="12.75">
      <c r="E410" s="11"/>
      <c r="F410" s="12"/>
      <c r="I410" s="11"/>
    </row>
    <row r="411" spans="5:9" ht="12.75">
      <c r="E411" s="11"/>
      <c r="F411" s="12"/>
      <c r="I411" s="11"/>
    </row>
    <row r="412" spans="5:9" ht="12.75">
      <c r="E412" s="11"/>
      <c r="F412" s="12"/>
      <c r="I412" s="11"/>
    </row>
    <row r="413" spans="5:9" ht="12.75">
      <c r="E413" s="11"/>
      <c r="F413" s="12"/>
      <c r="I413" s="11"/>
    </row>
    <row r="414" spans="5:9" ht="12.75">
      <c r="E414" s="11"/>
      <c r="F414" s="12"/>
      <c r="I414" s="11"/>
    </row>
    <row r="415" spans="5:9" ht="12.75">
      <c r="E415" s="11"/>
      <c r="F415" s="12"/>
      <c r="I415" s="11"/>
    </row>
    <row r="416" spans="5:9" ht="12.75">
      <c r="E416" s="11"/>
      <c r="F416" s="12"/>
      <c r="I416" s="11"/>
    </row>
    <row r="417" spans="5:9" ht="12.75">
      <c r="E417" s="11"/>
      <c r="F417" s="12"/>
      <c r="I417" s="11"/>
    </row>
    <row r="418" spans="5:9" ht="12.75">
      <c r="E418" s="11"/>
      <c r="F418" s="12"/>
      <c r="I418" s="11"/>
    </row>
    <row r="419" spans="5:9" ht="12.75">
      <c r="E419" s="11"/>
      <c r="F419" s="12"/>
      <c r="I419" s="11"/>
    </row>
    <row r="420" spans="5:9" ht="12.75">
      <c r="E420" s="11"/>
      <c r="F420" s="12"/>
      <c r="I420" s="11"/>
    </row>
    <row r="421" spans="5:9" ht="12.75">
      <c r="E421" s="11"/>
      <c r="F421" s="12"/>
      <c r="I421" s="11"/>
    </row>
    <row r="422" spans="5:9" ht="12.75">
      <c r="E422" s="11"/>
      <c r="F422" s="12"/>
      <c r="I422" s="11"/>
    </row>
    <row r="423" spans="5:9" ht="12.75">
      <c r="E423" s="11"/>
      <c r="F423" s="12"/>
      <c r="I423" s="11"/>
    </row>
    <row r="424" spans="5:9" ht="12.75">
      <c r="E424" s="11"/>
      <c r="F424" s="12"/>
      <c r="I424" s="11"/>
    </row>
    <row r="425" spans="5:9" ht="12.75">
      <c r="E425" s="11"/>
      <c r="F425" s="12"/>
      <c r="I425" s="11"/>
    </row>
    <row r="426" spans="5:9" ht="12.75">
      <c r="E426" s="11"/>
      <c r="F426" s="12"/>
      <c r="I426" s="11"/>
    </row>
    <row r="427" spans="5:9" ht="12.75">
      <c r="E427" s="11"/>
      <c r="F427" s="12"/>
      <c r="I427" s="11"/>
    </row>
    <row r="428" spans="5:9" ht="12.75">
      <c r="E428" s="11"/>
      <c r="F428" s="12"/>
      <c r="I428" s="11"/>
    </row>
    <row r="429" spans="5:9" ht="12.75">
      <c r="E429" s="11"/>
      <c r="F429" s="12"/>
      <c r="I429" s="11"/>
    </row>
    <row r="430" spans="5:9" ht="12.75">
      <c r="E430" s="11"/>
      <c r="F430" s="12"/>
      <c r="I430" s="11"/>
    </row>
    <row r="431" spans="5:9" ht="12.75">
      <c r="E431" s="11"/>
      <c r="F431" s="12"/>
      <c r="I431" s="11"/>
    </row>
    <row r="432" spans="5:9" ht="12.75">
      <c r="E432" s="11"/>
      <c r="F432" s="12"/>
      <c r="I432" s="11"/>
    </row>
    <row r="433" spans="5:9" ht="12.75">
      <c r="E433" s="11"/>
      <c r="F433" s="12"/>
      <c r="I433" s="11"/>
    </row>
    <row r="434" spans="5:9" ht="12.75">
      <c r="E434" s="11"/>
      <c r="F434" s="12"/>
      <c r="I434" s="11"/>
    </row>
    <row r="435" spans="5:9" ht="12.75">
      <c r="E435" s="11"/>
      <c r="F435" s="12"/>
      <c r="I435" s="11"/>
    </row>
    <row r="436" spans="5:9" ht="12.75">
      <c r="E436" s="11"/>
      <c r="F436" s="12"/>
      <c r="I436" s="11"/>
    </row>
    <row r="437" spans="5:9" ht="12.75">
      <c r="E437" s="11"/>
      <c r="F437" s="12"/>
      <c r="I437" s="11"/>
    </row>
    <row r="438" spans="5:9" ht="12.75">
      <c r="E438" s="11"/>
      <c r="F438" s="12"/>
      <c r="I438" s="11"/>
    </row>
    <row r="439" spans="5:9" ht="12.75">
      <c r="E439" s="11"/>
      <c r="F439" s="12"/>
      <c r="I439" s="11"/>
    </row>
    <row r="440" spans="5:9" ht="12.75">
      <c r="E440" s="11"/>
      <c r="F440" s="12"/>
      <c r="I440" s="11"/>
    </row>
    <row r="441" spans="5:9" ht="12.75">
      <c r="E441" s="11"/>
      <c r="F441" s="12"/>
      <c r="I441" s="11"/>
    </row>
    <row r="442" spans="5:9" ht="12.75">
      <c r="E442" s="11"/>
      <c r="F442" s="12"/>
      <c r="I442" s="11"/>
    </row>
    <row r="443" spans="5:9" ht="12.75">
      <c r="E443" s="11"/>
      <c r="F443" s="12"/>
      <c r="I443" s="11"/>
    </row>
    <row r="444" spans="5:9" ht="12.75">
      <c r="E444" s="11"/>
      <c r="F444" s="12"/>
      <c r="I444" s="11"/>
    </row>
    <row r="445" spans="5:9" ht="12.75">
      <c r="E445" s="11"/>
      <c r="F445" s="12"/>
      <c r="I445" s="11"/>
    </row>
    <row r="446" spans="5:9" ht="12.75">
      <c r="E446" s="11"/>
      <c r="F446" s="12"/>
      <c r="I446" s="11"/>
    </row>
    <row r="447" spans="5:9" ht="12.75">
      <c r="E447" s="11"/>
      <c r="F447" s="12"/>
      <c r="I447" s="11"/>
    </row>
    <row r="448" spans="5:9" ht="12.75">
      <c r="E448" s="11"/>
      <c r="F448" s="12"/>
      <c r="I448" s="11"/>
    </row>
    <row r="449" spans="5:9" ht="12.75">
      <c r="E449" s="11"/>
      <c r="F449" s="12"/>
      <c r="I449" s="11"/>
    </row>
    <row r="450" spans="5:9" ht="12.75">
      <c r="E450" s="11"/>
      <c r="F450" s="12"/>
      <c r="I450" s="11"/>
    </row>
    <row r="451" spans="5:9" ht="12.75">
      <c r="E451" s="11"/>
      <c r="F451" s="12"/>
      <c r="I451" s="11"/>
    </row>
    <row r="452" spans="5:9" ht="12.75">
      <c r="E452" s="11"/>
      <c r="F452" s="12"/>
      <c r="I452" s="11"/>
    </row>
    <row r="453" spans="5:9" ht="12.75">
      <c r="E453" s="11"/>
      <c r="F453" s="12"/>
      <c r="I453" s="11"/>
    </row>
    <row r="454" spans="5:9" ht="12.75">
      <c r="E454" s="11"/>
      <c r="F454" s="12"/>
      <c r="I454" s="11"/>
    </row>
    <row r="455" spans="5:9" ht="12.75">
      <c r="E455" s="11"/>
      <c r="F455" s="12"/>
      <c r="I455" s="11"/>
    </row>
    <row r="456" spans="5:9" ht="12.75">
      <c r="E456" s="11"/>
      <c r="F456" s="12"/>
      <c r="I456" s="11"/>
    </row>
    <row r="457" spans="5:9" ht="12.75">
      <c r="E457" s="11"/>
      <c r="F457" s="12"/>
      <c r="I457" s="11"/>
    </row>
    <row r="458" spans="5:9" ht="12.75">
      <c r="E458" s="11"/>
      <c r="F458" s="12"/>
      <c r="I458" s="11"/>
    </row>
    <row r="459" spans="5:9" ht="12.75">
      <c r="E459" s="11"/>
      <c r="F459" s="12"/>
      <c r="I459" s="11"/>
    </row>
    <row r="460" spans="5:9" ht="12.75">
      <c r="E460" s="11"/>
      <c r="F460" s="12"/>
      <c r="I460" s="11"/>
    </row>
    <row r="461" spans="5:9" ht="12.75">
      <c r="E461" s="11"/>
      <c r="F461" s="12"/>
      <c r="I461" s="11"/>
    </row>
    <row r="462" spans="5:9" ht="12.75">
      <c r="E462" s="11"/>
      <c r="F462" s="12"/>
      <c r="I462" s="11"/>
    </row>
    <row r="463" spans="5:9" ht="12.75">
      <c r="E463" s="11"/>
      <c r="F463" s="12"/>
      <c r="I463" s="11"/>
    </row>
    <row r="464" spans="5:9" ht="12.75">
      <c r="E464" s="11"/>
      <c r="F464" s="12"/>
      <c r="I464" s="11"/>
    </row>
    <row r="465" spans="5:9" ht="12.75">
      <c r="E465" s="11"/>
      <c r="F465" s="12"/>
      <c r="I465" s="11"/>
    </row>
    <row r="466" spans="5:9" ht="12.75">
      <c r="E466" s="11"/>
      <c r="F466" s="12"/>
      <c r="I466" s="11"/>
    </row>
    <row r="467" spans="5:9" ht="12.75">
      <c r="E467" s="11"/>
      <c r="F467" s="12"/>
      <c r="I467" s="11"/>
    </row>
    <row r="468" spans="5:9" ht="12.75">
      <c r="E468" s="11"/>
      <c r="F468" s="12"/>
      <c r="I468" s="11"/>
    </row>
    <row r="469" spans="5:9" ht="12.75">
      <c r="E469" s="11"/>
      <c r="F469" s="12"/>
      <c r="I469" s="11"/>
    </row>
    <row r="470" spans="5:9" ht="12.75">
      <c r="E470" s="11"/>
      <c r="F470" s="12"/>
      <c r="I470" s="11"/>
    </row>
    <row r="471" spans="5:9" ht="12.75">
      <c r="E471" s="11"/>
      <c r="F471" s="12"/>
      <c r="I471" s="11"/>
    </row>
    <row r="472" spans="5:9" ht="12.75">
      <c r="E472" s="11"/>
      <c r="F472" s="12"/>
      <c r="I472" s="11"/>
    </row>
    <row r="473" spans="5:9" ht="12.75">
      <c r="E473" s="11"/>
      <c r="F473" s="12"/>
      <c r="I473" s="11"/>
    </row>
    <row r="474" spans="5:9" ht="12.75">
      <c r="E474" s="11"/>
      <c r="F474" s="12"/>
      <c r="I474" s="11"/>
    </row>
    <row r="475" spans="5:9" ht="12.75">
      <c r="E475" s="11"/>
      <c r="F475" s="12"/>
      <c r="I475" s="11"/>
    </row>
    <row r="476" spans="5:9" ht="12.75">
      <c r="E476" s="11"/>
      <c r="F476" s="12"/>
      <c r="I476" s="11"/>
    </row>
    <row r="477" spans="5:9" ht="12.75">
      <c r="E477" s="11"/>
      <c r="F477" s="12"/>
      <c r="I477" s="11"/>
    </row>
    <row r="478" spans="5:9" ht="12.75">
      <c r="E478" s="11"/>
      <c r="F478" s="12"/>
      <c r="I478" s="11"/>
    </row>
    <row r="479" spans="5:9" ht="12.75">
      <c r="E479" s="11"/>
      <c r="F479" s="12"/>
      <c r="I479" s="11"/>
    </row>
    <row r="480" spans="5:9" ht="12.75">
      <c r="E480" s="11"/>
      <c r="F480" s="12"/>
      <c r="I480" s="11"/>
    </row>
    <row r="481" spans="5:9" ht="12.75">
      <c r="E481" s="11"/>
      <c r="F481" s="12"/>
      <c r="I481" s="11"/>
    </row>
    <row r="482" spans="5:9" ht="12.75">
      <c r="E482" s="11"/>
      <c r="F482" s="12"/>
      <c r="I482" s="11"/>
    </row>
    <row r="483" spans="5:9" ht="12.75">
      <c r="E483" s="11"/>
      <c r="F483" s="12"/>
      <c r="I483" s="11"/>
    </row>
    <row r="484" spans="5:9" ht="12.75">
      <c r="E484" s="11"/>
      <c r="F484" s="12"/>
      <c r="I484" s="11"/>
    </row>
    <row r="485" spans="5:9" ht="12.75">
      <c r="E485" s="11"/>
      <c r="F485" s="12"/>
      <c r="I485" s="11"/>
    </row>
    <row r="486" spans="5:9" ht="12.75">
      <c r="E486" s="11"/>
      <c r="F486" s="12"/>
      <c r="I486" s="11"/>
    </row>
    <row r="487" spans="5:9" ht="12.75">
      <c r="E487" s="11"/>
      <c r="F487" s="12"/>
      <c r="I487" s="11"/>
    </row>
    <row r="488" spans="5:9" ht="12.75">
      <c r="E488" s="11"/>
      <c r="F488" s="12"/>
      <c r="I488" s="11"/>
    </row>
    <row r="489" spans="5:9" ht="12.75">
      <c r="E489" s="11"/>
      <c r="F489" s="12"/>
      <c r="I489" s="11"/>
    </row>
    <row r="490" spans="5:9" ht="12.75">
      <c r="E490" s="11"/>
      <c r="F490" s="12"/>
      <c r="I490" s="11"/>
    </row>
    <row r="491" spans="5:9" ht="12.75">
      <c r="E491" s="11"/>
      <c r="F491" s="12"/>
      <c r="I491" s="11"/>
    </row>
    <row r="492" spans="5:9" ht="12.75">
      <c r="E492" s="11"/>
      <c r="F492" s="12"/>
      <c r="I492" s="11"/>
    </row>
    <row r="493" spans="5:9" ht="12.75">
      <c r="E493" s="11"/>
      <c r="F493" s="12"/>
      <c r="I493" s="11"/>
    </row>
    <row r="494" spans="5:9" ht="12.75">
      <c r="E494" s="11"/>
      <c r="F494" s="12"/>
      <c r="I494" s="11"/>
    </row>
    <row r="495" spans="5:9" ht="12.75">
      <c r="E495" s="11"/>
      <c r="F495" s="12"/>
      <c r="I495" s="11"/>
    </row>
    <row r="496" spans="5:9" ht="12.75">
      <c r="E496" s="11"/>
      <c r="F496" s="12"/>
      <c r="I496" s="11"/>
    </row>
    <row r="497" spans="5:9" ht="12.75">
      <c r="E497" s="11"/>
      <c r="F497" s="12"/>
      <c r="I497" s="11"/>
    </row>
    <row r="498" spans="5:9" ht="12.75">
      <c r="E498" s="11"/>
      <c r="F498" s="12"/>
      <c r="I498" s="11"/>
    </row>
    <row r="499" spans="5:9" ht="12.75">
      <c r="E499" s="11"/>
      <c r="F499" s="12"/>
      <c r="I499" s="11"/>
    </row>
    <row r="500" spans="5:9" ht="12.75">
      <c r="E500" s="11"/>
      <c r="F500" s="12"/>
      <c r="I500" s="11"/>
    </row>
    <row r="501" spans="5:9" ht="12.75">
      <c r="E501" s="11"/>
      <c r="F501" s="12"/>
      <c r="I501" s="11"/>
    </row>
    <row r="502" spans="5:9" ht="12.75">
      <c r="E502" s="11"/>
      <c r="F502" s="12"/>
      <c r="I502" s="11"/>
    </row>
    <row r="503" spans="5:9" ht="12.75">
      <c r="E503" s="11"/>
      <c r="F503" s="12"/>
      <c r="I503" s="11"/>
    </row>
    <row r="504" spans="5:9" ht="12.75">
      <c r="E504" s="11"/>
      <c r="F504" s="12"/>
      <c r="I504" s="11"/>
    </row>
    <row r="505" spans="5:9" ht="12.75">
      <c r="E505" s="11"/>
      <c r="F505" s="12"/>
      <c r="I505" s="11"/>
    </row>
    <row r="506" spans="5:9" ht="12.75">
      <c r="E506" s="11"/>
      <c r="F506" s="12"/>
      <c r="I506" s="11"/>
    </row>
    <row r="507" spans="5:9" ht="12.75">
      <c r="E507" s="11"/>
      <c r="F507" s="12"/>
      <c r="I507" s="11"/>
    </row>
    <row r="508" spans="5:9" ht="12.75">
      <c r="E508" s="11"/>
      <c r="F508" s="12"/>
      <c r="I508" s="11"/>
    </row>
    <row r="509" spans="5:9" ht="12.75">
      <c r="E509" s="11"/>
      <c r="F509" s="12"/>
      <c r="I509" s="11"/>
    </row>
    <row r="510" spans="5:9" ht="12.75">
      <c r="E510" s="11"/>
      <c r="F510" s="12"/>
      <c r="I510" s="11"/>
    </row>
    <row r="511" spans="5:9" ht="12.75">
      <c r="E511" s="11"/>
      <c r="F511" s="12"/>
      <c r="I511" s="11"/>
    </row>
    <row r="512" spans="5:9" ht="12.75">
      <c r="E512" s="11"/>
      <c r="F512" s="12"/>
      <c r="I512" s="11"/>
    </row>
    <row r="513" spans="5:9" ht="12.75">
      <c r="E513" s="11"/>
      <c r="F513" s="12"/>
      <c r="I513" s="11"/>
    </row>
    <row r="514" spans="5:9" ht="12.75">
      <c r="E514" s="11"/>
      <c r="F514" s="12"/>
      <c r="I514" s="11"/>
    </row>
    <row r="515" spans="5:9" ht="12.75">
      <c r="E515" s="11"/>
      <c r="F515" s="12"/>
      <c r="I515" s="11"/>
    </row>
    <row r="516" spans="5:9" ht="12.75">
      <c r="E516" s="11"/>
      <c r="F516" s="12"/>
      <c r="I516" s="11"/>
    </row>
    <row r="517" spans="5:9" ht="12.75">
      <c r="E517" s="11"/>
      <c r="F517" s="12"/>
      <c r="I517" s="11"/>
    </row>
    <row r="518" spans="5:9" ht="12.75">
      <c r="E518" s="11"/>
      <c r="F518" s="12"/>
      <c r="I518" s="11"/>
    </row>
    <row r="519" spans="5:9" ht="12.75">
      <c r="E519" s="11"/>
      <c r="F519" s="12"/>
      <c r="I519" s="11"/>
    </row>
    <row r="520" spans="5:9" ht="12.75">
      <c r="E520" s="11"/>
      <c r="F520" s="12"/>
      <c r="I520" s="11"/>
    </row>
    <row r="521" spans="5:9" ht="12.75">
      <c r="E521" s="11"/>
      <c r="F521" s="12"/>
      <c r="I521" s="11"/>
    </row>
    <row r="522" spans="5:9" ht="12.75">
      <c r="E522" s="11"/>
      <c r="F522" s="12"/>
      <c r="I522" s="11"/>
    </row>
    <row r="523" spans="5:9" ht="12.75">
      <c r="E523" s="11"/>
      <c r="F523" s="12"/>
      <c r="I523" s="11"/>
    </row>
    <row r="524" spans="5:9" ht="12.75">
      <c r="E524" s="11"/>
      <c r="F524" s="12"/>
      <c r="I524" s="11"/>
    </row>
    <row r="525" spans="5:9" ht="12.75">
      <c r="E525" s="11"/>
      <c r="F525" s="12"/>
      <c r="I525" s="11"/>
    </row>
    <row r="526" spans="5:9" ht="12.75">
      <c r="E526" s="11"/>
      <c r="F526" s="12"/>
      <c r="I526" s="11"/>
    </row>
    <row r="527" spans="5:9" ht="12.75">
      <c r="E527" s="11"/>
      <c r="F527" s="12"/>
      <c r="I527" s="11"/>
    </row>
    <row r="528" spans="5:9" ht="12.75">
      <c r="E528" s="11"/>
      <c r="F528" s="12"/>
      <c r="I528" s="11"/>
    </row>
    <row r="529" spans="5:9" ht="12.75">
      <c r="E529" s="11"/>
      <c r="F529" s="12"/>
      <c r="I529" s="11"/>
    </row>
    <row r="530" spans="5:9" ht="12.75">
      <c r="E530" s="11"/>
      <c r="F530" s="12"/>
      <c r="I530" s="11"/>
    </row>
    <row r="531" spans="5:9" ht="12.75">
      <c r="E531" s="11"/>
      <c r="F531" s="12"/>
      <c r="I531" s="11"/>
    </row>
    <row r="532" spans="5:9" ht="12.75">
      <c r="E532" s="11"/>
      <c r="F532" s="12"/>
      <c r="I532" s="11"/>
    </row>
    <row r="533" spans="5:9" ht="12.75">
      <c r="E533" s="11"/>
      <c r="F533" s="12"/>
      <c r="I533" s="11"/>
    </row>
    <row r="534" spans="5:9" ht="12.75">
      <c r="E534" s="11"/>
      <c r="F534" s="12"/>
      <c r="I534" s="11"/>
    </row>
    <row r="535" spans="5:9" ht="12.75">
      <c r="E535" s="11"/>
      <c r="F535" s="12"/>
      <c r="I535" s="11"/>
    </row>
    <row r="536" spans="5:9" ht="12.75">
      <c r="E536" s="11"/>
      <c r="F536" s="12"/>
      <c r="I536" s="11"/>
    </row>
    <row r="537" spans="5:9" ht="12.75">
      <c r="E537" s="11"/>
      <c r="F537" s="12"/>
      <c r="I537" s="11"/>
    </row>
    <row r="538" spans="5:9" ht="12.75">
      <c r="E538" s="11"/>
      <c r="F538" s="12"/>
      <c r="I538" s="11"/>
    </row>
    <row r="539" spans="5:9" ht="12.75">
      <c r="E539" s="11"/>
      <c r="F539" s="12"/>
      <c r="I539" s="11"/>
    </row>
    <row r="540" spans="5:9" ht="12.75">
      <c r="E540" s="11"/>
      <c r="F540" s="12"/>
      <c r="I540" s="11"/>
    </row>
    <row r="541" spans="5:9" ht="12.75">
      <c r="E541" s="11"/>
      <c r="F541" s="12"/>
      <c r="I541" s="11"/>
    </row>
    <row r="542" spans="5:9" ht="12.75">
      <c r="E542" s="11"/>
      <c r="F542" s="12"/>
      <c r="I542" s="11"/>
    </row>
    <row r="543" spans="5:9" ht="12.75">
      <c r="E543" s="11"/>
      <c r="F543" s="12"/>
      <c r="I543" s="11"/>
    </row>
    <row r="544" spans="5:9" ht="12.75">
      <c r="E544" s="11"/>
      <c r="F544" s="12"/>
      <c r="I544" s="11"/>
    </row>
    <row r="545" spans="5:9" ht="12.75">
      <c r="E545" s="11"/>
      <c r="F545" s="12"/>
      <c r="I545" s="11"/>
    </row>
    <row r="546" spans="5:9" ht="12.75">
      <c r="E546" s="11"/>
      <c r="F546" s="12"/>
      <c r="I546" s="11"/>
    </row>
    <row r="547" spans="5:9" ht="12.75">
      <c r="E547" s="11"/>
      <c r="F547" s="12"/>
      <c r="I547" s="11"/>
    </row>
    <row r="548" spans="5:9" ht="12.75">
      <c r="E548" s="11"/>
      <c r="F548" s="12"/>
      <c r="I548" s="11"/>
    </row>
    <row r="549" spans="5:9" ht="12.75">
      <c r="E549" s="11"/>
      <c r="F549" s="12"/>
      <c r="I549" s="11"/>
    </row>
    <row r="550" spans="5:9" ht="12.75">
      <c r="E550" s="11"/>
      <c r="F550" s="12"/>
      <c r="I550" s="11"/>
    </row>
    <row r="551" spans="5:9" ht="12.75">
      <c r="E551" s="11"/>
      <c r="F551" s="12"/>
      <c r="I551" s="11"/>
    </row>
    <row r="552" spans="5:9" ht="12.75">
      <c r="E552" s="11"/>
      <c r="F552" s="12"/>
      <c r="I552" s="11"/>
    </row>
    <row r="553" spans="5:9" ht="12.75">
      <c r="E553" s="11"/>
      <c r="F553" s="12"/>
      <c r="I553" s="11"/>
    </row>
    <row r="554" spans="5:9" ht="12.75">
      <c r="E554" s="11"/>
      <c r="F554" s="12"/>
      <c r="I554" s="11"/>
    </row>
    <row r="555" spans="5:9" ht="12.75">
      <c r="E555" s="11"/>
      <c r="F555" s="12"/>
      <c r="I555" s="11"/>
    </row>
    <row r="556" spans="5:9" ht="12.75">
      <c r="E556" s="11"/>
      <c r="F556" s="12"/>
      <c r="I556" s="11"/>
    </row>
    <row r="557" spans="5:9" ht="12.75">
      <c r="E557" s="11"/>
      <c r="F557" s="12"/>
      <c r="I557" s="11"/>
    </row>
    <row r="558" spans="5:9" ht="12.75">
      <c r="E558" s="11"/>
      <c r="F558" s="12"/>
      <c r="I558" s="11"/>
    </row>
    <row r="559" spans="5:9" ht="12.75">
      <c r="E559" s="11"/>
      <c r="F559" s="12"/>
      <c r="I559" s="11"/>
    </row>
    <row r="560" spans="5:9" ht="12.75">
      <c r="E560" s="11"/>
      <c r="F560" s="12"/>
      <c r="I560" s="11"/>
    </row>
    <row r="561" spans="5:9" ht="12.75">
      <c r="E561" s="11"/>
      <c r="F561" s="12"/>
      <c r="I561" s="11"/>
    </row>
    <row r="562" spans="5:9" ht="12.75">
      <c r="E562" s="11"/>
      <c r="F562" s="12"/>
      <c r="I562" s="11"/>
    </row>
    <row r="563" spans="5:9" ht="12.75">
      <c r="E563" s="11"/>
      <c r="F563" s="12"/>
      <c r="I563" s="11"/>
    </row>
    <row r="564" spans="5:9" ht="12.75">
      <c r="E564" s="11"/>
      <c r="F564" s="12"/>
      <c r="I564" s="11"/>
    </row>
    <row r="565" spans="5:9" ht="12.75">
      <c r="E565" s="11"/>
      <c r="F565" s="12"/>
      <c r="I565" s="11"/>
    </row>
    <row r="566" spans="5:9" ht="12.75">
      <c r="E566" s="11"/>
      <c r="F566" s="12"/>
      <c r="I566" s="11"/>
    </row>
    <row r="567" spans="5:9" ht="12.75">
      <c r="E567" s="11"/>
      <c r="F567" s="12"/>
      <c r="I567" s="11"/>
    </row>
    <row r="568" spans="5:9" ht="12.75">
      <c r="E568" s="11"/>
      <c r="F568" s="12"/>
      <c r="I568" s="11"/>
    </row>
    <row r="569" spans="5:9" ht="12.75">
      <c r="E569" s="11"/>
      <c r="F569" s="12"/>
      <c r="I569" s="11"/>
    </row>
    <row r="570" spans="5:9" ht="12.75">
      <c r="E570" s="11"/>
      <c r="F570" s="12"/>
      <c r="I570" s="11"/>
    </row>
    <row r="571" spans="5:9" ht="12.75">
      <c r="E571" s="11"/>
      <c r="F571" s="12"/>
      <c r="I571" s="11"/>
    </row>
    <row r="572" spans="5:9" ht="12.75">
      <c r="E572" s="11"/>
      <c r="F572" s="12"/>
      <c r="I572" s="11"/>
    </row>
    <row r="573" spans="5:9" ht="12.75">
      <c r="E573" s="11"/>
      <c r="F573" s="12"/>
      <c r="I573" s="11"/>
    </row>
    <row r="574" spans="5:9" ht="12.75">
      <c r="E574" s="11"/>
      <c r="F574" s="12"/>
      <c r="I574" s="11"/>
    </row>
    <row r="575" spans="5:9" ht="12.75">
      <c r="E575" s="11"/>
      <c r="F575" s="12"/>
      <c r="I575" s="11"/>
    </row>
    <row r="576" spans="5:9" ht="12.75">
      <c r="E576" s="11"/>
      <c r="F576" s="12"/>
      <c r="I576" s="11"/>
    </row>
    <row r="577" spans="5:9" ht="12.75">
      <c r="E577" s="11"/>
      <c r="F577" s="12"/>
      <c r="I577" s="11"/>
    </row>
    <row r="578" spans="5:9" ht="12.75">
      <c r="E578" s="11"/>
      <c r="F578" s="12"/>
      <c r="I578" s="11"/>
    </row>
    <row r="579" spans="5:9" ht="12.75">
      <c r="E579" s="11"/>
      <c r="F579" s="12"/>
      <c r="I579" s="11"/>
    </row>
    <row r="580" spans="5:9" ht="12.75">
      <c r="E580" s="11"/>
      <c r="F580" s="12"/>
      <c r="I580" s="11"/>
    </row>
    <row r="581" spans="5:9" ht="12.75">
      <c r="E581" s="11"/>
      <c r="F581" s="12"/>
      <c r="I581" s="11"/>
    </row>
    <row r="582" spans="5:9" ht="12.75">
      <c r="E582" s="11"/>
      <c r="F582" s="12"/>
      <c r="I582" s="11"/>
    </row>
    <row r="583" spans="5:9" ht="12.75">
      <c r="E583" s="11"/>
      <c r="F583" s="12"/>
      <c r="I583" s="11"/>
    </row>
    <row r="584" spans="5:9" ht="12.75">
      <c r="E584" s="11"/>
      <c r="F584" s="12"/>
      <c r="I584" s="11"/>
    </row>
    <row r="585" spans="5:9" ht="12.75">
      <c r="E585" s="11"/>
      <c r="F585" s="12"/>
      <c r="I585" s="11"/>
    </row>
    <row r="586" spans="5:9" ht="12.75">
      <c r="E586" s="11"/>
      <c r="F586" s="12"/>
      <c r="I586" s="11"/>
    </row>
    <row r="587" spans="5:9" ht="12.75">
      <c r="E587" s="11"/>
      <c r="F587" s="12"/>
      <c r="I587" s="11"/>
    </row>
    <row r="588" spans="5:9" ht="12.75">
      <c r="E588" s="11"/>
      <c r="F588" s="12"/>
      <c r="I588" s="11"/>
    </row>
    <row r="589" spans="5:9" ht="12.75">
      <c r="E589" s="11"/>
      <c r="F589" s="12"/>
      <c r="I589" s="11"/>
    </row>
    <row r="590" spans="5:9" ht="12.75">
      <c r="E590" s="11"/>
      <c r="F590" s="12"/>
      <c r="I590" s="11"/>
    </row>
    <row r="591" spans="5:9" ht="12.75">
      <c r="E591" s="11"/>
      <c r="F591" s="12"/>
      <c r="I591" s="11"/>
    </row>
    <row r="592" spans="5:9" ht="12.75">
      <c r="E592" s="11"/>
      <c r="F592" s="12"/>
      <c r="I592" s="11"/>
    </row>
    <row r="593" spans="5:9" ht="12.75">
      <c r="E593" s="11"/>
      <c r="F593" s="12"/>
      <c r="I593" s="11"/>
    </row>
    <row r="594" spans="5:9" ht="12.75">
      <c r="E594" s="11"/>
      <c r="F594" s="12"/>
      <c r="I594" s="11"/>
    </row>
    <row r="595" spans="5:9" ht="12.75">
      <c r="E595" s="11"/>
      <c r="F595" s="12"/>
      <c r="I595" s="11"/>
    </row>
    <row r="596" spans="5:9" ht="12.75">
      <c r="E596" s="11"/>
      <c r="F596" s="12"/>
      <c r="I596" s="11"/>
    </row>
    <row r="597" spans="5:9" ht="12.75">
      <c r="E597" s="11"/>
      <c r="F597" s="12"/>
      <c r="I597" s="11"/>
    </row>
    <row r="598" spans="5:9" ht="12.75">
      <c r="E598" s="11"/>
      <c r="F598" s="12"/>
      <c r="I598" s="11"/>
    </row>
    <row r="599" spans="5:9" ht="12.75">
      <c r="E599" s="11"/>
      <c r="F599" s="12"/>
      <c r="I599" s="11"/>
    </row>
    <row r="600" spans="5:9" ht="12.75">
      <c r="E600" s="11"/>
      <c r="F600" s="12"/>
      <c r="I600" s="11"/>
    </row>
    <row r="601" spans="5:9" ht="12.75">
      <c r="E601" s="11"/>
      <c r="F601" s="12"/>
      <c r="I601" s="11"/>
    </row>
    <row r="602" spans="5:9" ht="12.75">
      <c r="E602" s="11"/>
      <c r="F602" s="12"/>
      <c r="I602" s="11"/>
    </row>
    <row r="603" spans="5:9" ht="12.75">
      <c r="E603" s="11"/>
      <c r="F603" s="12"/>
      <c r="I603" s="11"/>
    </row>
    <row r="604" spans="5:9" ht="12.75">
      <c r="E604" s="11"/>
      <c r="F604" s="12"/>
      <c r="I604" s="11"/>
    </row>
    <row r="605" spans="5:9" ht="12.75">
      <c r="E605" s="11"/>
      <c r="F605" s="12"/>
      <c r="I605" s="11"/>
    </row>
    <row r="606" spans="5:9" ht="12.75">
      <c r="E606" s="11"/>
      <c r="F606" s="12"/>
      <c r="I606" s="11"/>
    </row>
    <row r="607" spans="5:9" ht="12.75">
      <c r="E607" s="11"/>
      <c r="F607" s="12"/>
      <c r="I607" s="11"/>
    </row>
    <row r="608" spans="5:9" ht="12.75">
      <c r="E608" s="11"/>
      <c r="F608" s="12"/>
      <c r="I608" s="11"/>
    </row>
    <row r="609" spans="5:9" ht="12.75">
      <c r="E609" s="11"/>
      <c r="F609" s="12"/>
      <c r="I609" s="11"/>
    </row>
    <row r="610" spans="5:9" ht="12.75">
      <c r="E610" s="11"/>
      <c r="F610" s="12"/>
      <c r="I610" s="11"/>
    </row>
    <row r="611" spans="5:9" ht="12.75">
      <c r="E611" s="11"/>
      <c r="F611" s="12"/>
      <c r="I611" s="11"/>
    </row>
    <row r="612" spans="5:9" ht="12.75">
      <c r="E612" s="11"/>
      <c r="F612" s="12"/>
      <c r="I612" s="11"/>
    </row>
    <row r="613" spans="5:9" ht="12.75">
      <c r="E613" s="11"/>
      <c r="F613" s="12"/>
      <c r="I613" s="11"/>
    </row>
    <row r="614" spans="5:9" ht="12.75">
      <c r="E614" s="11"/>
      <c r="F614" s="12"/>
      <c r="I614" s="11"/>
    </row>
    <row r="615" spans="5:9" ht="12.75">
      <c r="E615" s="11"/>
      <c r="F615" s="12"/>
      <c r="I615" s="11"/>
    </row>
    <row r="616" spans="5:9" ht="12.75">
      <c r="E616" s="11"/>
      <c r="F616" s="12"/>
      <c r="I616" s="11"/>
    </row>
    <row r="617" spans="5:9" ht="12.75">
      <c r="E617" s="11"/>
      <c r="F617" s="12"/>
      <c r="I617" s="11"/>
    </row>
    <row r="618" spans="5:9" ht="12.75">
      <c r="E618" s="11"/>
      <c r="F618" s="12"/>
      <c r="I618" s="11"/>
    </row>
    <row r="619" spans="5:9" ht="12.75">
      <c r="E619" s="11"/>
      <c r="F619" s="12"/>
      <c r="I619" s="11"/>
    </row>
    <row r="620" spans="5:9" ht="12.75">
      <c r="E620" s="11"/>
      <c r="F620" s="12"/>
      <c r="I620" s="11"/>
    </row>
    <row r="621" spans="5:9" ht="12.75">
      <c r="E621" s="11"/>
      <c r="F621" s="12"/>
      <c r="I621" s="11"/>
    </row>
    <row r="622" spans="5:9" ht="12.75">
      <c r="E622" s="11"/>
      <c r="F622" s="12"/>
      <c r="I622" s="11"/>
    </row>
    <row r="623" spans="5:9" ht="12.75">
      <c r="E623" s="11"/>
      <c r="F623" s="12"/>
      <c r="I623" s="11"/>
    </row>
    <row r="624" spans="5:9" ht="12.75">
      <c r="E624" s="11"/>
      <c r="F624" s="12"/>
      <c r="I624" s="11"/>
    </row>
    <row r="625" spans="5:9" ht="12.75">
      <c r="E625" s="11"/>
      <c r="F625" s="12"/>
      <c r="I625" s="11"/>
    </row>
    <row r="626" spans="5:9" ht="12.75">
      <c r="E626" s="11"/>
      <c r="F626" s="12"/>
      <c r="I626" s="11"/>
    </row>
    <row r="627" spans="5:9" ht="12.75">
      <c r="E627" s="11"/>
      <c r="F627" s="12"/>
      <c r="I627" s="11"/>
    </row>
    <row r="628" spans="5:9" ht="12.75">
      <c r="E628" s="11"/>
      <c r="F628" s="12"/>
      <c r="I628" s="11"/>
    </row>
    <row r="629" spans="5:9" ht="12.75">
      <c r="E629" s="11"/>
      <c r="F629" s="12"/>
      <c r="I629" s="11"/>
    </row>
    <row r="630" spans="5:9" ht="12.75">
      <c r="E630" s="11"/>
      <c r="F630" s="12"/>
      <c r="I630" s="11"/>
    </row>
    <row r="631" spans="5:9" ht="12.75">
      <c r="E631" s="11"/>
      <c r="F631" s="12"/>
      <c r="I631" s="11"/>
    </row>
    <row r="632" spans="5:9" ht="12.75">
      <c r="E632" s="11"/>
      <c r="F632" s="12"/>
      <c r="I632" s="11"/>
    </row>
    <row r="633" spans="5:9" ht="12.75">
      <c r="E633" s="11"/>
      <c r="F633" s="12"/>
      <c r="I633" s="11"/>
    </row>
    <row r="634" spans="5:9" ht="12.75">
      <c r="E634" s="11"/>
      <c r="F634" s="12"/>
      <c r="I634" s="11"/>
    </row>
    <row r="635" spans="5:9" ht="12.75">
      <c r="E635" s="11"/>
      <c r="F635" s="12"/>
      <c r="I635" s="11"/>
    </row>
    <row r="636" spans="5:9" ht="12.75">
      <c r="E636" s="11"/>
      <c r="F636" s="12"/>
      <c r="I636" s="11"/>
    </row>
    <row r="637" spans="5:9" ht="12.75">
      <c r="E637" s="11"/>
      <c r="F637" s="12"/>
      <c r="I637" s="11"/>
    </row>
    <row r="638" spans="5:9" ht="12.75">
      <c r="E638" s="11"/>
      <c r="F638" s="12"/>
      <c r="I638" s="11"/>
    </row>
    <row r="639" spans="5:9" ht="12.75">
      <c r="E639" s="11"/>
      <c r="F639" s="12"/>
      <c r="I639" s="11"/>
    </row>
    <row r="640" spans="5:9" ht="12.75">
      <c r="E640" s="11"/>
      <c r="F640" s="12"/>
      <c r="I640" s="11"/>
    </row>
    <row r="641" spans="5:9" ht="12.75">
      <c r="E641" s="11"/>
      <c r="F641" s="12"/>
      <c r="I641" s="11"/>
    </row>
    <row r="642" spans="5:9" ht="12.75">
      <c r="E642" s="11"/>
      <c r="F642" s="12"/>
      <c r="I642" s="11"/>
    </row>
    <row r="643" spans="5:9" ht="12.75">
      <c r="E643" s="11"/>
      <c r="F643" s="12"/>
      <c r="I643" s="11"/>
    </row>
    <row r="644" spans="5:9" ht="12.75">
      <c r="E644" s="11"/>
      <c r="F644" s="12"/>
      <c r="I644" s="11"/>
    </row>
    <row r="645" spans="5:9" ht="12.75">
      <c r="E645" s="11"/>
      <c r="F645" s="12"/>
      <c r="I645" s="11"/>
    </row>
    <row r="646" spans="5:9" ht="12.75">
      <c r="E646" s="11"/>
      <c r="F646" s="12"/>
      <c r="I646" s="11"/>
    </row>
    <row r="647" spans="5:9" ht="12.75">
      <c r="E647" s="11"/>
      <c r="F647" s="12"/>
      <c r="I647" s="11"/>
    </row>
    <row r="648" spans="5:9" ht="12.75">
      <c r="E648" s="11"/>
      <c r="F648" s="12"/>
      <c r="I648" s="11"/>
    </row>
    <row r="649" spans="5:9" ht="12.75">
      <c r="E649" s="11"/>
      <c r="F649" s="12"/>
      <c r="I649" s="11"/>
    </row>
    <row r="650" spans="5:9" ht="12.75">
      <c r="E650" s="11"/>
      <c r="F650" s="12"/>
      <c r="I650" s="11"/>
    </row>
    <row r="651" spans="5:9" ht="12.75">
      <c r="E651" s="11"/>
      <c r="F651" s="12"/>
      <c r="I651" s="11"/>
    </row>
    <row r="652" spans="5:9" ht="12.75">
      <c r="E652" s="11"/>
      <c r="F652" s="12"/>
      <c r="I652" s="11"/>
    </row>
    <row r="653" spans="5:9" ht="12.75">
      <c r="E653" s="11"/>
      <c r="F653" s="12"/>
      <c r="I653" s="11"/>
    </row>
    <row r="654" spans="5:9" ht="12.75">
      <c r="E654" s="11"/>
      <c r="F654" s="12"/>
      <c r="I654" s="11"/>
    </row>
    <row r="655" spans="5:9" ht="12.75">
      <c r="E655" s="11"/>
      <c r="F655" s="12"/>
      <c r="I655" s="11"/>
    </row>
    <row r="656" spans="5:9" ht="12.75">
      <c r="E656" s="11"/>
      <c r="F656" s="12"/>
      <c r="I656" s="11"/>
    </row>
    <row r="657" spans="5:9" ht="12.75">
      <c r="E657" s="11"/>
      <c r="F657" s="12"/>
      <c r="I657" s="11"/>
    </row>
    <row r="658" spans="5:9" ht="12.75">
      <c r="E658" s="11"/>
      <c r="F658" s="12"/>
      <c r="I658" s="11"/>
    </row>
    <row r="659" spans="5:9" ht="12.75">
      <c r="E659" s="11"/>
      <c r="F659" s="12"/>
      <c r="I659" s="11"/>
    </row>
    <row r="660" spans="5:9" ht="12.75">
      <c r="E660" s="11"/>
      <c r="F660" s="12"/>
      <c r="I660" s="11"/>
    </row>
    <row r="661" spans="5:9" ht="12.75">
      <c r="E661" s="11"/>
      <c r="F661" s="12"/>
      <c r="I661" s="11"/>
    </row>
    <row r="662" spans="5:9" ht="12.75">
      <c r="E662" s="11"/>
      <c r="F662" s="12"/>
      <c r="I662" s="11"/>
    </row>
    <row r="663" spans="5:9" ht="12.75">
      <c r="E663" s="11"/>
      <c r="F663" s="12"/>
      <c r="I663" s="11"/>
    </row>
    <row r="664" spans="5:9" ht="12.75">
      <c r="E664" s="11"/>
      <c r="F664" s="12"/>
      <c r="I664" s="11"/>
    </row>
    <row r="665" spans="5:9" ht="12.75">
      <c r="E665" s="11"/>
      <c r="F665" s="12"/>
      <c r="I665" s="11"/>
    </row>
    <row r="666" spans="5:9" ht="12.75">
      <c r="E666" s="11"/>
      <c r="F666" s="12"/>
      <c r="I666" s="11"/>
    </row>
    <row r="667" spans="5:9" ht="12.75">
      <c r="E667" s="11"/>
      <c r="F667" s="12"/>
      <c r="I667" s="11"/>
    </row>
    <row r="668" spans="5:9" ht="12.75">
      <c r="E668" s="11"/>
      <c r="F668" s="12"/>
      <c r="I668" s="11"/>
    </row>
    <row r="669" spans="5:9" ht="12.75">
      <c r="E669" s="11"/>
      <c r="F669" s="12"/>
      <c r="I669" s="11"/>
    </row>
    <row r="670" spans="5:9" ht="12.75">
      <c r="E670" s="11"/>
      <c r="F670" s="12"/>
      <c r="I670" s="11"/>
    </row>
    <row r="671" spans="5:9" ht="12.75">
      <c r="E671" s="11"/>
      <c r="F671" s="12"/>
      <c r="I671" s="11"/>
    </row>
    <row r="672" spans="5:9" ht="12.75">
      <c r="E672" s="11"/>
      <c r="F672" s="12"/>
      <c r="I672" s="11"/>
    </row>
    <row r="673" spans="5:9" ht="12.75">
      <c r="E673" s="11"/>
      <c r="F673" s="12"/>
      <c r="I673" s="11"/>
    </row>
    <row r="674" spans="5:9" ht="12.75">
      <c r="E674" s="11"/>
      <c r="F674" s="12"/>
      <c r="I674" s="11"/>
    </row>
    <row r="675" spans="5:9" ht="12.75">
      <c r="E675" s="11"/>
      <c r="F675" s="12"/>
      <c r="I675" s="11"/>
    </row>
    <row r="676" spans="5:9" ht="12.75">
      <c r="E676" s="11"/>
      <c r="F676" s="12"/>
      <c r="I676" s="11"/>
    </row>
    <row r="677" spans="5:9" ht="12.75">
      <c r="E677" s="11"/>
      <c r="F677" s="12"/>
      <c r="I677" s="11"/>
    </row>
    <row r="678" spans="5:9" ht="12.75">
      <c r="E678" s="11"/>
      <c r="F678" s="12"/>
      <c r="I678" s="11"/>
    </row>
    <row r="679" spans="5:9" ht="12.75">
      <c r="E679" s="11"/>
      <c r="F679" s="12"/>
      <c r="I679" s="11"/>
    </row>
    <row r="680" spans="5:9" ht="12.75">
      <c r="E680" s="11"/>
      <c r="F680" s="12"/>
      <c r="I680" s="11"/>
    </row>
    <row r="681" spans="5:9" ht="12.75">
      <c r="E681" s="11"/>
      <c r="F681" s="12"/>
      <c r="I681" s="11"/>
    </row>
    <row r="682" spans="5:9" ht="12.75">
      <c r="E682" s="11"/>
      <c r="F682" s="12"/>
      <c r="I682" s="11"/>
    </row>
    <row r="683" spans="5:9" ht="12.75">
      <c r="E683" s="11"/>
      <c r="F683" s="12"/>
      <c r="I683" s="11"/>
    </row>
    <row r="684" spans="5:9" ht="12.75">
      <c r="E684" s="11"/>
      <c r="F684" s="12"/>
      <c r="I684" s="11"/>
    </row>
    <row r="685" spans="5:9" ht="12.75">
      <c r="E685" s="11"/>
      <c r="F685" s="12"/>
      <c r="I685" s="11"/>
    </row>
    <row r="686" spans="5:9" ht="12.75">
      <c r="E686" s="11"/>
      <c r="F686" s="12"/>
      <c r="I686" s="11"/>
    </row>
    <row r="687" spans="5:9" ht="12.75">
      <c r="E687" s="11"/>
      <c r="F687" s="12"/>
      <c r="I687" s="11"/>
    </row>
    <row r="688" spans="5:9" ht="12.75">
      <c r="E688" s="11"/>
      <c r="F688" s="12"/>
      <c r="I688" s="11"/>
    </row>
    <row r="689" spans="5:9" ht="12.75">
      <c r="E689" s="11"/>
      <c r="F689" s="12"/>
      <c r="I689" s="11"/>
    </row>
    <row r="690" spans="5:9" ht="12.75">
      <c r="E690" s="11"/>
      <c r="F690" s="12"/>
      <c r="I690" s="11"/>
    </row>
    <row r="691" spans="5:9" ht="12.75">
      <c r="E691" s="11"/>
      <c r="F691" s="12"/>
      <c r="I691" s="11"/>
    </row>
    <row r="692" spans="5:9" ht="12.75">
      <c r="E692" s="11"/>
      <c r="F692" s="12"/>
      <c r="I692" s="11"/>
    </row>
    <row r="693" spans="5:9" ht="12.75">
      <c r="E693" s="11"/>
      <c r="F693" s="12"/>
      <c r="I693" s="11"/>
    </row>
    <row r="694" spans="5:9" ht="12.75">
      <c r="E694" s="11"/>
      <c r="F694" s="12"/>
      <c r="I694" s="11"/>
    </row>
    <row r="695" spans="5:9" ht="12.75">
      <c r="E695" s="11"/>
      <c r="F695" s="12"/>
      <c r="I695" s="11"/>
    </row>
    <row r="696" spans="5:9" ht="12.75">
      <c r="E696" s="11"/>
      <c r="F696" s="12"/>
      <c r="I696" s="11"/>
    </row>
    <row r="697" spans="5:9" ht="12.75">
      <c r="E697" s="11"/>
      <c r="F697" s="12"/>
      <c r="I697" s="11"/>
    </row>
    <row r="698" spans="5:9" ht="12.75">
      <c r="E698" s="11"/>
      <c r="F698" s="12"/>
      <c r="I698" s="11"/>
    </row>
    <row r="699" spans="5:9" ht="12.75">
      <c r="E699" s="11"/>
      <c r="F699" s="12"/>
      <c r="I699" s="11"/>
    </row>
    <row r="700" spans="5:9" ht="12.75">
      <c r="E700" s="11"/>
      <c r="F700" s="12"/>
      <c r="I700" s="11"/>
    </row>
    <row r="701" spans="5:9" ht="12.75">
      <c r="E701" s="11"/>
      <c r="F701" s="12"/>
      <c r="I701" s="11"/>
    </row>
    <row r="702" spans="5:9" ht="12.75">
      <c r="E702" s="11"/>
      <c r="F702" s="12"/>
      <c r="I702" s="11"/>
    </row>
    <row r="703" spans="5:9" ht="12.75">
      <c r="E703" s="11"/>
      <c r="F703" s="12"/>
      <c r="I703" s="11"/>
    </row>
    <row r="704" spans="5:9" ht="12.75">
      <c r="E704" s="11"/>
      <c r="F704" s="12"/>
      <c r="I704" s="11"/>
    </row>
    <row r="705" spans="5:9" ht="12.75">
      <c r="E705" s="11"/>
      <c r="F705" s="12"/>
      <c r="I705" s="11"/>
    </row>
    <row r="706" spans="5:9" ht="12.75">
      <c r="E706" s="11"/>
      <c r="F706" s="12"/>
      <c r="I706" s="11"/>
    </row>
    <row r="707" spans="5:9" ht="12.75">
      <c r="E707" s="11"/>
      <c r="F707" s="12"/>
      <c r="I707" s="11"/>
    </row>
    <row r="708" spans="5:9" ht="12.75">
      <c r="E708" s="11"/>
      <c r="F708" s="12"/>
      <c r="I708" s="11"/>
    </row>
    <row r="709" spans="5:9" ht="12.75">
      <c r="E709" s="11"/>
      <c r="F709" s="12"/>
      <c r="I709" s="11"/>
    </row>
    <row r="710" spans="5:9" ht="12.75">
      <c r="E710" s="11"/>
      <c r="F710" s="12"/>
      <c r="I710" s="11"/>
    </row>
    <row r="711" spans="5:9" ht="12.75">
      <c r="E711" s="11"/>
      <c r="F711" s="12"/>
      <c r="I711" s="11"/>
    </row>
    <row r="712" spans="5:9" ht="12.75">
      <c r="E712" s="11"/>
      <c r="F712" s="12"/>
      <c r="I712" s="11"/>
    </row>
    <row r="713" spans="5:9" ht="12.75">
      <c r="E713" s="11"/>
      <c r="F713" s="12"/>
      <c r="I713" s="11"/>
    </row>
    <row r="714" spans="5:9" ht="12.75">
      <c r="E714" s="11"/>
      <c r="F714" s="12"/>
      <c r="I714" s="11"/>
    </row>
    <row r="715" spans="5:9" ht="12.75">
      <c r="E715" s="11"/>
      <c r="F715" s="12"/>
      <c r="I715" s="11"/>
    </row>
    <row r="716" spans="5:9" ht="12.75">
      <c r="E716" s="11"/>
      <c r="F716" s="12"/>
      <c r="I716" s="11"/>
    </row>
    <row r="717" spans="5:9" ht="12.75">
      <c r="E717" s="11"/>
      <c r="F717" s="12"/>
      <c r="I717" s="11"/>
    </row>
    <row r="718" spans="5:9" ht="12.75">
      <c r="E718" s="11"/>
      <c r="F718" s="12"/>
      <c r="I718" s="11"/>
    </row>
    <row r="719" spans="5:9" ht="12.75">
      <c r="E719" s="11"/>
      <c r="F719" s="12"/>
      <c r="I719" s="11"/>
    </row>
    <row r="720" spans="5:9" ht="12.75">
      <c r="E720" s="11"/>
      <c r="F720" s="12"/>
      <c r="I720" s="11"/>
    </row>
    <row r="721" spans="5:9" ht="12.75">
      <c r="E721" s="11"/>
      <c r="F721" s="12"/>
      <c r="I721" s="11"/>
    </row>
    <row r="722" spans="5:9" ht="12.75">
      <c r="E722" s="11"/>
      <c r="F722" s="12"/>
      <c r="I722" s="11"/>
    </row>
    <row r="723" spans="5:9" ht="12.75">
      <c r="E723" s="11"/>
      <c r="F723" s="12"/>
      <c r="I723" s="11"/>
    </row>
    <row r="724" spans="5:9" ht="12.75">
      <c r="E724" s="11"/>
      <c r="F724" s="12"/>
      <c r="I724" s="11"/>
    </row>
    <row r="725" spans="5:9" ht="12.75">
      <c r="E725" s="11"/>
      <c r="F725" s="12"/>
      <c r="I725" s="11"/>
    </row>
    <row r="726" spans="5:9" ht="12.75">
      <c r="E726" s="11"/>
      <c r="F726" s="12"/>
      <c r="I726" s="11"/>
    </row>
    <row r="727" spans="5:9" ht="12.75">
      <c r="E727" s="11"/>
      <c r="F727" s="12"/>
      <c r="I727" s="11"/>
    </row>
    <row r="728" spans="5:9" ht="12.75">
      <c r="E728" s="11"/>
      <c r="F728" s="12"/>
      <c r="I728" s="11"/>
    </row>
    <row r="729" spans="5:9" ht="12.75">
      <c r="E729" s="11"/>
      <c r="F729" s="12"/>
      <c r="I729" s="11"/>
    </row>
    <row r="730" spans="5:9" ht="12.75">
      <c r="E730" s="11"/>
      <c r="F730" s="12"/>
      <c r="I730" s="11"/>
    </row>
    <row r="731" spans="5:9" ht="12.75">
      <c r="E731" s="11"/>
      <c r="F731" s="12"/>
      <c r="I731" s="11"/>
    </row>
    <row r="732" spans="5:9" ht="12.75">
      <c r="E732" s="11"/>
      <c r="F732" s="12"/>
      <c r="I732" s="11"/>
    </row>
    <row r="733" spans="5:9" ht="12.75">
      <c r="E733" s="11"/>
      <c r="F733" s="12"/>
      <c r="I733" s="11"/>
    </row>
    <row r="734" spans="5:9" ht="12.75">
      <c r="E734" s="11"/>
      <c r="F734" s="12"/>
      <c r="I734" s="11"/>
    </row>
    <row r="735" spans="5:9" ht="12.75">
      <c r="E735" s="11"/>
      <c r="F735" s="12"/>
      <c r="I735" s="11"/>
    </row>
    <row r="736" spans="5:9" ht="12.75">
      <c r="E736" s="11"/>
      <c r="F736" s="12"/>
      <c r="I736" s="11"/>
    </row>
    <row r="737" spans="5:9" ht="12.75">
      <c r="E737" s="11"/>
      <c r="F737" s="12"/>
      <c r="I737" s="11"/>
    </row>
    <row r="738" spans="5:9" ht="12.75">
      <c r="E738" s="11"/>
      <c r="F738" s="12"/>
      <c r="I738" s="11"/>
    </row>
    <row r="739" spans="5:9" ht="12.75">
      <c r="E739" s="11"/>
      <c r="F739" s="12"/>
      <c r="I739" s="11"/>
    </row>
    <row r="740" spans="5:9" ht="12.75">
      <c r="E740" s="11"/>
      <c r="F740" s="12"/>
      <c r="I740" s="11"/>
    </row>
    <row r="741" spans="5:9" ht="12.75">
      <c r="E741" s="11"/>
      <c r="F741" s="12"/>
      <c r="I741" s="11"/>
    </row>
    <row r="742" spans="5:9" ht="12.75">
      <c r="E742" s="11"/>
      <c r="F742" s="12"/>
      <c r="I742" s="11"/>
    </row>
    <row r="743" spans="5:9" ht="12.75">
      <c r="E743" s="11"/>
      <c r="F743" s="12"/>
      <c r="I743" s="11"/>
    </row>
    <row r="744" spans="5:9" ht="12.75">
      <c r="E744" s="11"/>
      <c r="F744" s="12"/>
      <c r="I744" s="11"/>
    </row>
    <row r="745" spans="5:9" ht="12.75">
      <c r="E745" s="11"/>
      <c r="F745" s="12"/>
      <c r="I745" s="11"/>
    </row>
    <row r="746" spans="5:9" ht="12.75">
      <c r="E746" s="11"/>
      <c r="F746" s="12"/>
      <c r="I746" s="11"/>
    </row>
    <row r="747" spans="5:9" ht="12.75">
      <c r="E747" s="11"/>
      <c r="F747" s="12"/>
      <c r="I747" s="11"/>
    </row>
    <row r="748" spans="5:9" ht="12.75">
      <c r="E748" s="11"/>
      <c r="F748" s="12"/>
      <c r="I748" s="11"/>
    </row>
    <row r="749" spans="5:9" ht="12.75">
      <c r="E749" s="11"/>
      <c r="F749" s="12"/>
      <c r="I749" s="11"/>
    </row>
    <row r="750" spans="5:9" ht="12.75">
      <c r="E750" s="11"/>
      <c r="F750" s="12"/>
      <c r="I750" s="11"/>
    </row>
    <row r="751" spans="5:9" ht="12.75">
      <c r="E751" s="11"/>
      <c r="F751" s="12"/>
      <c r="I751" s="11"/>
    </row>
    <row r="752" spans="5:9" ht="12.75">
      <c r="E752" s="11"/>
      <c r="F752" s="12"/>
      <c r="I752" s="11"/>
    </row>
    <row r="753" spans="5:9" ht="12.75">
      <c r="E753" s="11"/>
      <c r="F753" s="12"/>
      <c r="I753" s="11"/>
    </row>
    <row r="754" spans="5:9" ht="12.75">
      <c r="E754" s="11"/>
      <c r="F754" s="12"/>
      <c r="I754" s="11"/>
    </row>
    <row r="755" spans="5:9" ht="12.75">
      <c r="E755" s="11"/>
      <c r="F755" s="12"/>
      <c r="I755" s="11"/>
    </row>
    <row r="756" spans="5:9" ht="12.75">
      <c r="E756" s="11"/>
      <c r="F756" s="12"/>
      <c r="I756" s="11"/>
    </row>
    <row r="757" spans="5:9" ht="12.75">
      <c r="E757" s="11"/>
      <c r="F757" s="12"/>
      <c r="I757" s="11"/>
    </row>
    <row r="758" spans="5:9" ht="12.75">
      <c r="E758" s="11"/>
      <c r="F758" s="12"/>
      <c r="I758" s="11"/>
    </row>
    <row r="759" spans="5:9" ht="12.75">
      <c r="E759" s="11"/>
      <c r="F759" s="12"/>
      <c r="I759" s="11"/>
    </row>
    <row r="760" spans="5:9" ht="12.75">
      <c r="E760" s="11"/>
      <c r="F760" s="12"/>
      <c r="I760" s="11"/>
    </row>
    <row r="761" spans="5:9" ht="12.75">
      <c r="E761" s="11"/>
      <c r="F761" s="12"/>
      <c r="I761" s="11"/>
    </row>
    <row r="762" spans="5:9" ht="12.75">
      <c r="E762" s="11"/>
      <c r="F762" s="12"/>
      <c r="I762" s="11"/>
    </row>
    <row r="763" spans="5:9" ht="12.75">
      <c r="E763" s="11"/>
      <c r="F763" s="12"/>
      <c r="I763" s="11"/>
    </row>
    <row r="764" spans="5:9" ht="12.75">
      <c r="E764" s="11"/>
      <c r="F764" s="12"/>
      <c r="I764" s="11"/>
    </row>
    <row r="765" spans="5:9" ht="12.75">
      <c r="E765" s="11"/>
      <c r="F765" s="12"/>
      <c r="I765" s="11"/>
    </row>
    <row r="766" spans="5:9" ht="12.75">
      <c r="E766" s="11"/>
      <c r="F766" s="12"/>
      <c r="I766" s="11"/>
    </row>
    <row r="767" spans="5:9" ht="12.75">
      <c r="E767" s="11"/>
      <c r="F767" s="12"/>
      <c r="I767" s="11"/>
    </row>
    <row r="768" spans="5:9" ht="12.75">
      <c r="E768" s="11"/>
      <c r="F768" s="12"/>
      <c r="I768" s="11"/>
    </row>
    <row r="769" spans="5:9" ht="12.75">
      <c r="E769" s="11"/>
      <c r="F769" s="12"/>
      <c r="I769" s="11"/>
    </row>
    <row r="770" spans="5:9" ht="12.75">
      <c r="E770" s="11"/>
      <c r="F770" s="12"/>
      <c r="I770" s="11"/>
    </row>
    <row r="771" spans="5:9" ht="12.75">
      <c r="E771" s="11"/>
      <c r="F771" s="12"/>
      <c r="I771" s="11"/>
    </row>
    <row r="772" spans="5:9" ht="12.75">
      <c r="E772" s="11"/>
      <c r="F772" s="12"/>
      <c r="I772" s="11"/>
    </row>
    <row r="773" spans="5:9" ht="12.75">
      <c r="E773" s="11"/>
      <c r="F773" s="12"/>
      <c r="I773" s="11"/>
    </row>
    <row r="774" spans="5:9" ht="12.75">
      <c r="E774" s="11"/>
      <c r="F774" s="12"/>
      <c r="I774" s="11"/>
    </row>
    <row r="775" spans="5:9" ht="12.75">
      <c r="E775" s="11"/>
      <c r="F775" s="12"/>
      <c r="I775" s="11"/>
    </row>
    <row r="776" spans="5:9" ht="12.75">
      <c r="E776" s="11"/>
      <c r="F776" s="12"/>
      <c r="I776" s="11"/>
    </row>
    <row r="777" spans="5:9" ht="12.75">
      <c r="E777" s="11"/>
      <c r="F777" s="12"/>
      <c r="I777" s="11"/>
    </row>
    <row r="778" spans="5:9" ht="12.75">
      <c r="E778" s="11"/>
      <c r="F778" s="12"/>
      <c r="I778" s="11"/>
    </row>
    <row r="779" spans="5:9" ht="12.75">
      <c r="E779" s="11"/>
      <c r="F779" s="12"/>
      <c r="I779" s="11"/>
    </row>
    <row r="780" spans="5:9" ht="12.75">
      <c r="E780" s="11"/>
      <c r="F780" s="12"/>
      <c r="I780" s="11"/>
    </row>
    <row r="781" spans="5:9" ht="12.75">
      <c r="E781" s="11"/>
      <c r="F781" s="12"/>
      <c r="I781" s="11"/>
    </row>
    <row r="782" spans="5:9" ht="12.75">
      <c r="E782" s="11"/>
      <c r="F782" s="12"/>
      <c r="I782" s="11"/>
    </row>
    <row r="783" spans="5:9" ht="12.75">
      <c r="E783" s="11"/>
      <c r="F783" s="12"/>
      <c r="I783" s="11"/>
    </row>
    <row r="784" spans="5:9" ht="12.75">
      <c r="E784" s="11"/>
      <c r="F784" s="12"/>
      <c r="I784" s="11"/>
    </row>
    <row r="785" spans="5:9" ht="12.75">
      <c r="E785" s="11"/>
      <c r="F785" s="12"/>
      <c r="I785" s="11"/>
    </row>
    <row r="786" spans="5:9" ht="12.75">
      <c r="E786" s="11"/>
      <c r="F786" s="12"/>
      <c r="I786" s="11"/>
    </row>
    <row r="787" spans="5:9" ht="12.75">
      <c r="E787" s="11"/>
      <c r="F787" s="12"/>
      <c r="I787" s="11"/>
    </row>
    <row r="788" spans="5:9" ht="12.75">
      <c r="E788" s="11"/>
      <c r="F788" s="12"/>
      <c r="I788" s="11"/>
    </row>
    <row r="789" spans="5:9" ht="12.75">
      <c r="E789" s="11"/>
      <c r="F789" s="12"/>
      <c r="I789" s="11"/>
    </row>
    <row r="790" spans="5:9" ht="12.75">
      <c r="E790" s="11"/>
      <c r="F790" s="12"/>
      <c r="I790" s="11"/>
    </row>
    <row r="791" spans="5:9" ht="12.75">
      <c r="E791" s="11"/>
      <c r="F791" s="12"/>
      <c r="I791" s="11"/>
    </row>
    <row r="792" spans="5:9" ht="12.75">
      <c r="E792" s="11"/>
      <c r="F792" s="12"/>
      <c r="I792" s="11"/>
    </row>
    <row r="793" spans="5:9" ht="12.75">
      <c r="E793" s="11"/>
      <c r="F793" s="12"/>
      <c r="I793" s="11"/>
    </row>
    <row r="794" spans="5:9" ht="12.75">
      <c r="E794" s="11"/>
      <c r="F794" s="12"/>
      <c r="I794" s="11"/>
    </row>
    <row r="795" spans="5:9" ht="12.75">
      <c r="E795" s="11"/>
      <c r="F795" s="12"/>
      <c r="I795" s="11"/>
    </row>
    <row r="796" spans="5:9" ht="12.75">
      <c r="E796" s="11"/>
      <c r="F796" s="12"/>
      <c r="I796" s="11"/>
    </row>
    <row r="797" spans="5:9" ht="12.75">
      <c r="E797" s="11"/>
      <c r="F797" s="12"/>
      <c r="I797" s="11"/>
    </row>
    <row r="798" spans="5:9" ht="12.75">
      <c r="E798" s="11"/>
      <c r="F798" s="12"/>
      <c r="I798" s="11"/>
    </row>
    <row r="799" spans="5:9" ht="12.75">
      <c r="E799" s="11"/>
      <c r="F799" s="12"/>
      <c r="I799" s="11"/>
    </row>
    <row r="800" spans="5:9" ht="12.75">
      <c r="E800" s="11"/>
      <c r="F800" s="12"/>
      <c r="I800" s="11"/>
    </row>
    <row r="801" spans="5:9" ht="12.75">
      <c r="E801" s="11"/>
      <c r="F801" s="12"/>
      <c r="I801" s="11"/>
    </row>
    <row r="802" spans="5:9" ht="12.75">
      <c r="E802" s="11"/>
      <c r="F802" s="12"/>
      <c r="I802" s="11"/>
    </row>
    <row r="803" spans="5:9" ht="12.75">
      <c r="E803" s="11"/>
      <c r="F803" s="12"/>
      <c r="I803" s="11"/>
    </row>
    <row r="804" spans="5:9" ht="12.75">
      <c r="E804" s="11"/>
      <c r="F804" s="12"/>
      <c r="I804" s="11"/>
    </row>
    <row r="805" spans="5:9" ht="12.75">
      <c r="E805" s="11"/>
      <c r="F805" s="12"/>
      <c r="I805" s="11"/>
    </row>
    <row r="806" spans="5:9" ht="12.75">
      <c r="E806" s="11"/>
      <c r="F806" s="12"/>
      <c r="I806" s="11"/>
    </row>
    <row r="807" spans="5:9" ht="12.75">
      <c r="E807" s="11"/>
      <c r="F807" s="12"/>
      <c r="I807" s="11"/>
    </row>
    <row r="808" spans="5:9" ht="12.75">
      <c r="E808" s="11"/>
      <c r="F808" s="12"/>
      <c r="I808" s="11"/>
    </row>
    <row r="809" spans="5:9" ht="12.75">
      <c r="E809" s="11"/>
      <c r="F809" s="12"/>
      <c r="I809" s="11"/>
    </row>
    <row r="810" spans="5:9" ht="12.75">
      <c r="E810" s="11"/>
      <c r="F810" s="12"/>
      <c r="I810" s="11"/>
    </row>
    <row r="811" spans="5:9" ht="12.75">
      <c r="E811" s="11"/>
      <c r="F811" s="12"/>
      <c r="I811" s="11"/>
    </row>
    <row r="812" spans="5:9" ht="12.75">
      <c r="E812" s="11"/>
      <c r="F812" s="12"/>
      <c r="I812" s="11"/>
    </row>
    <row r="813" spans="5:9" ht="12.75">
      <c r="E813" s="11"/>
      <c r="F813" s="12"/>
      <c r="I813" s="11"/>
    </row>
    <row r="814" spans="5:9" ht="12.75">
      <c r="E814" s="11"/>
      <c r="F814" s="12"/>
      <c r="I814" s="11"/>
    </row>
    <row r="815" spans="5:9" ht="12.75">
      <c r="E815" s="11"/>
      <c r="F815" s="12"/>
      <c r="I815" s="11"/>
    </row>
    <row r="816" spans="5:9" ht="12.75">
      <c r="E816" s="11"/>
      <c r="F816" s="12"/>
      <c r="I816" s="11"/>
    </row>
    <row r="817" spans="5:9" ht="12.75">
      <c r="E817" s="11"/>
      <c r="F817" s="12"/>
      <c r="I817" s="11"/>
    </row>
    <row r="818" spans="5:9" ht="12.75">
      <c r="E818" s="11"/>
      <c r="F818" s="12"/>
      <c r="I818" s="11"/>
    </row>
    <row r="819" spans="5:9" ht="12.75">
      <c r="E819" s="11"/>
      <c r="F819" s="12"/>
      <c r="I819" s="11"/>
    </row>
    <row r="820" spans="5:9" ht="12.75">
      <c r="E820" s="11"/>
      <c r="F820" s="12"/>
      <c r="I820" s="11"/>
    </row>
    <row r="821" spans="5:9" ht="12.75">
      <c r="E821" s="11"/>
      <c r="F821" s="12"/>
      <c r="I821" s="11"/>
    </row>
    <row r="822" spans="5:9" ht="12.75">
      <c r="E822" s="11"/>
      <c r="F822" s="12"/>
      <c r="I822" s="11"/>
    </row>
    <row r="823" spans="5:9" ht="12.75">
      <c r="E823" s="11"/>
      <c r="F823" s="12"/>
      <c r="I823" s="11"/>
    </row>
    <row r="824" spans="5:9" ht="12.75">
      <c r="E824" s="11"/>
      <c r="F824" s="12"/>
      <c r="I824" s="11"/>
    </row>
    <row r="825" spans="5:9" ht="12.75">
      <c r="E825" s="11"/>
      <c r="F825" s="12"/>
      <c r="I825" s="11"/>
    </row>
    <row r="826" spans="5:9" ht="12.75">
      <c r="E826" s="11"/>
      <c r="F826" s="12"/>
      <c r="I826" s="11"/>
    </row>
    <row r="827" spans="5:9" ht="12.75">
      <c r="E827" s="11"/>
      <c r="F827" s="12"/>
      <c r="I827" s="11"/>
    </row>
    <row r="828" spans="5:9" ht="12.75">
      <c r="E828" s="11"/>
      <c r="F828" s="12"/>
      <c r="I828" s="11"/>
    </row>
    <row r="829" spans="5:9" ht="12.75">
      <c r="E829" s="11"/>
      <c r="F829" s="12"/>
      <c r="I829" s="11"/>
    </row>
    <row r="830" spans="5:9" ht="12.75">
      <c r="E830" s="11"/>
      <c r="F830" s="12"/>
      <c r="I830" s="11"/>
    </row>
    <row r="831" spans="5:9" ht="12.75">
      <c r="E831" s="11"/>
      <c r="F831" s="12"/>
      <c r="I831" s="11"/>
    </row>
    <row r="832" spans="5:9" ht="12.75">
      <c r="E832" s="11"/>
      <c r="F832" s="12"/>
      <c r="I832" s="11"/>
    </row>
    <row r="833" spans="5:9" ht="12.75">
      <c r="E833" s="11"/>
      <c r="F833" s="12"/>
      <c r="I833" s="11"/>
    </row>
    <row r="834" spans="5:9" ht="12.75">
      <c r="E834" s="11"/>
      <c r="F834" s="12"/>
      <c r="I834" s="11"/>
    </row>
    <row r="835" spans="5:9" ht="12.75">
      <c r="E835" s="11"/>
      <c r="F835" s="12"/>
      <c r="I835" s="11"/>
    </row>
    <row r="836" spans="5:9" ht="12.75">
      <c r="E836" s="11"/>
      <c r="F836" s="12"/>
      <c r="I836" s="11"/>
    </row>
    <row r="837" spans="5:9" ht="12.75">
      <c r="E837" s="11"/>
      <c r="F837" s="12"/>
      <c r="I837" s="11"/>
    </row>
    <row r="838" spans="5:9" ht="12.75">
      <c r="E838" s="11"/>
      <c r="F838" s="12"/>
      <c r="I838" s="11"/>
    </row>
    <row r="839" spans="5:9" ht="12.75">
      <c r="E839" s="11"/>
      <c r="F839" s="12"/>
      <c r="I839" s="11"/>
    </row>
    <row r="840" spans="5:9" ht="12.75">
      <c r="E840" s="11"/>
      <c r="F840" s="12"/>
      <c r="I840" s="11"/>
    </row>
    <row r="841" spans="5:9" ht="12.75">
      <c r="E841" s="11"/>
      <c r="F841" s="12"/>
      <c r="I841" s="11"/>
    </row>
    <row r="842" spans="5:9" ht="12.75">
      <c r="E842" s="11"/>
      <c r="F842" s="12"/>
      <c r="I842" s="11"/>
    </row>
    <row r="843" spans="5:9" ht="12.75">
      <c r="E843" s="11"/>
      <c r="F843" s="12"/>
      <c r="I843" s="11"/>
    </row>
    <row r="844" spans="5:9" ht="12.75">
      <c r="E844" s="11"/>
      <c r="F844" s="12"/>
      <c r="I844" s="11"/>
    </row>
    <row r="845" spans="5:9" ht="12.75">
      <c r="E845" s="11"/>
      <c r="F845" s="12"/>
      <c r="I845" s="11"/>
    </row>
    <row r="846" spans="5:9" ht="12.75">
      <c r="E846" s="11"/>
      <c r="F846" s="12"/>
      <c r="I846" s="11"/>
    </row>
    <row r="847" spans="5:9" ht="12.75">
      <c r="E847" s="11"/>
      <c r="F847" s="12"/>
      <c r="I847" s="11"/>
    </row>
    <row r="848" spans="5:9" ht="12.75">
      <c r="E848" s="11"/>
      <c r="F848" s="12"/>
      <c r="I848" s="11"/>
    </row>
    <row r="849" spans="5:9" ht="12.75">
      <c r="E849" s="11"/>
      <c r="F849" s="12"/>
      <c r="I849" s="11"/>
    </row>
    <row r="850" spans="5:9" ht="12.75">
      <c r="E850" s="11"/>
      <c r="F850" s="12"/>
      <c r="I850" s="11"/>
    </row>
    <row r="851" spans="5:9" ht="12.75">
      <c r="E851" s="11"/>
      <c r="F851" s="12"/>
      <c r="I851" s="11"/>
    </row>
    <row r="852" spans="5:9" ht="12.75">
      <c r="E852" s="11"/>
      <c r="F852" s="12"/>
      <c r="I852" s="11"/>
    </row>
    <row r="853" spans="5:9" ht="12.75">
      <c r="E853" s="11"/>
      <c r="F853" s="12"/>
      <c r="I853" s="11"/>
    </row>
    <row r="854" spans="5:9" ht="12.75">
      <c r="E854" s="11"/>
      <c r="F854" s="12"/>
      <c r="I854" s="11"/>
    </row>
    <row r="855" spans="5:9" ht="12.75">
      <c r="E855" s="11"/>
      <c r="F855" s="12"/>
      <c r="I855" s="11"/>
    </row>
    <row r="856" spans="5:9" ht="12.75">
      <c r="E856" s="11"/>
      <c r="F856" s="12"/>
      <c r="I856" s="11"/>
    </row>
    <row r="857" spans="5:9" ht="12.75">
      <c r="E857" s="11"/>
      <c r="F857" s="12"/>
      <c r="I857" s="11"/>
    </row>
    <row r="858" spans="5:9" ht="12.75">
      <c r="E858" s="11"/>
      <c r="F858" s="12"/>
      <c r="I858" s="11"/>
    </row>
    <row r="859" spans="5:9" ht="12.75">
      <c r="E859" s="11"/>
      <c r="F859" s="12"/>
      <c r="I859" s="11"/>
    </row>
    <row r="860" spans="5:9" ht="12.75">
      <c r="E860" s="11"/>
      <c r="F860" s="12"/>
      <c r="I860" s="11"/>
    </row>
    <row r="861" spans="5:9" ht="12.75">
      <c r="E861" s="11"/>
      <c r="F861" s="12"/>
      <c r="I861" s="11"/>
    </row>
    <row r="862" spans="5:9" ht="12.75">
      <c r="E862" s="11"/>
      <c r="F862" s="12"/>
      <c r="I862" s="11"/>
    </row>
    <row r="863" spans="5:9" ht="12.75">
      <c r="E863" s="11"/>
      <c r="F863" s="12"/>
      <c r="I863" s="11"/>
    </row>
    <row r="864" spans="5:9" ht="12.75">
      <c r="E864" s="11"/>
      <c r="F864" s="12"/>
      <c r="I864" s="11"/>
    </row>
    <row r="865" spans="5:9" ht="12.75">
      <c r="E865" s="11"/>
      <c r="F865" s="12"/>
      <c r="I865" s="11"/>
    </row>
    <row r="866" spans="5:9" ht="12.75">
      <c r="E866" s="11"/>
      <c r="F866" s="12"/>
      <c r="I866" s="11"/>
    </row>
    <row r="867" spans="5:9" ht="12.75">
      <c r="E867" s="11"/>
      <c r="F867" s="12"/>
      <c r="I867" s="11"/>
    </row>
    <row r="868" spans="5:9" ht="12.75">
      <c r="E868" s="11"/>
      <c r="F868" s="12"/>
      <c r="I868" s="11"/>
    </row>
    <row r="869" spans="5:9" ht="12.75">
      <c r="E869" s="11"/>
      <c r="F869" s="12"/>
      <c r="I869" s="11"/>
    </row>
    <row r="870" spans="5:9" ht="12.75">
      <c r="E870" s="11"/>
      <c r="F870" s="12"/>
      <c r="I870" s="11"/>
    </row>
    <row r="871" spans="5:9" ht="12.75">
      <c r="E871" s="11"/>
      <c r="F871" s="12"/>
      <c r="I871" s="11"/>
    </row>
    <row r="872" spans="5:9" ht="12.75">
      <c r="E872" s="11"/>
      <c r="F872" s="12"/>
      <c r="I872" s="11"/>
    </row>
    <row r="873" spans="5:9" ht="12.75">
      <c r="E873" s="11"/>
      <c r="F873" s="12"/>
      <c r="I873" s="11"/>
    </row>
    <row r="874" spans="5:9" ht="12.75">
      <c r="E874" s="11"/>
      <c r="F874" s="12"/>
      <c r="I874" s="11"/>
    </row>
    <row r="875" spans="5:9" ht="12.75">
      <c r="E875" s="11"/>
      <c r="F875" s="12"/>
      <c r="I875" s="11"/>
    </row>
    <row r="876" spans="5:9" ht="12.75">
      <c r="E876" s="11"/>
      <c r="F876" s="12"/>
      <c r="I876" s="11"/>
    </row>
    <row r="877" spans="5:9" ht="12.75">
      <c r="E877" s="11"/>
      <c r="F877" s="12"/>
      <c r="I877" s="11"/>
    </row>
    <row r="878" spans="5:9" ht="12.75">
      <c r="E878" s="11"/>
      <c r="F878" s="12"/>
      <c r="I878" s="11"/>
    </row>
    <row r="879" spans="5:9" ht="12.75">
      <c r="E879" s="11"/>
      <c r="F879" s="12"/>
      <c r="I879" s="11"/>
    </row>
    <row r="880" spans="5:9" ht="12.75">
      <c r="E880" s="11"/>
      <c r="F880" s="12"/>
      <c r="I880" s="11"/>
    </row>
    <row r="881" spans="5:9" ht="12.75">
      <c r="E881" s="11"/>
      <c r="F881" s="12"/>
      <c r="I881" s="11"/>
    </row>
    <row r="882" spans="5:9" ht="12.75">
      <c r="E882" s="11"/>
      <c r="F882" s="12"/>
      <c r="I882" s="11"/>
    </row>
    <row r="883" spans="5:9" ht="12.75">
      <c r="E883" s="11"/>
      <c r="F883" s="12"/>
      <c r="I883" s="11"/>
    </row>
    <row r="884" spans="5:9" ht="12.75">
      <c r="E884" s="11"/>
      <c r="F884" s="12"/>
      <c r="I884" s="11"/>
    </row>
    <row r="885" spans="5:9" ht="12.75">
      <c r="E885" s="11"/>
      <c r="F885" s="12"/>
      <c r="I885" s="11"/>
    </row>
    <row r="886" spans="5:9" ht="12.75">
      <c r="E886" s="11"/>
      <c r="F886" s="12"/>
      <c r="I886" s="11"/>
    </row>
    <row r="887" spans="5:9" ht="12.75">
      <c r="E887" s="11"/>
      <c r="F887" s="12"/>
      <c r="I887" s="11"/>
    </row>
    <row r="888" spans="5:9" ht="12.75">
      <c r="E888" s="11"/>
      <c r="F888" s="12"/>
      <c r="I888" s="11"/>
    </row>
    <row r="889" spans="5:9" ht="12.75">
      <c r="E889" s="11"/>
      <c r="F889" s="12"/>
      <c r="I889" s="11"/>
    </row>
    <row r="890" spans="5:9" ht="12.75">
      <c r="E890" s="11"/>
      <c r="F890" s="12"/>
      <c r="I890" s="11"/>
    </row>
    <row r="891" spans="5:9" ht="12.75">
      <c r="E891" s="11"/>
      <c r="F891" s="12"/>
      <c r="I891" s="11"/>
    </row>
    <row r="892" spans="5:9" ht="12.75">
      <c r="E892" s="11"/>
      <c r="F892" s="12"/>
      <c r="I892" s="11"/>
    </row>
    <row r="893" spans="5:9" ht="12.75">
      <c r="E893" s="11"/>
      <c r="F893" s="12"/>
      <c r="I893" s="11"/>
    </row>
    <row r="894" spans="5:9" ht="12.75">
      <c r="E894" s="11"/>
      <c r="F894" s="12"/>
      <c r="I894" s="11"/>
    </row>
    <row r="895" spans="5:9" ht="12.75">
      <c r="E895" s="11"/>
      <c r="F895" s="12"/>
      <c r="I895" s="11"/>
    </row>
    <row r="896" spans="5:9" ht="12.75">
      <c r="E896" s="11"/>
      <c r="F896" s="12"/>
      <c r="I896" s="11"/>
    </row>
    <row r="897" spans="5:9" ht="12.75">
      <c r="E897" s="11"/>
      <c r="F897" s="12"/>
      <c r="I897" s="11"/>
    </row>
    <row r="898" spans="5:9" ht="12.75">
      <c r="E898" s="11"/>
      <c r="F898" s="12"/>
      <c r="I898" s="11"/>
    </row>
    <row r="899" spans="5:9" ht="12.75">
      <c r="E899" s="11"/>
      <c r="F899" s="12"/>
      <c r="I899" s="11"/>
    </row>
    <row r="900" spans="5:9" ht="12.75">
      <c r="E900" s="11"/>
      <c r="F900" s="12"/>
      <c r="I900" s="11"/>
    </row>
    <row r="901" spans="5:9" ht="12.75">
      <c r="E901" s="11"/>
      <c r="F901" s="12"/>
      <c r="I901" s="11"/>
    </row>
    <row r="902" spans="5:9" ht="12.75">
      <c r="E902" s="11"/>
      <c r="F902" s="12"/>
      <c r="I902" s="11"/>
    </row>
    <row r="903" spans="5:9" ht="12.75">
      <c r="E903" s="11"/>
      <c r="F903" s="12"/>
      <c r="I903" s="11"/>
    </row>
    <row r="904" spans="5:9" ht="12.75">
      <c r="E904" s="11"/>
      <c r="F904" s="12"/>
      <c r="I904" s="11"/>
    </row>
    <row r="905" spans="5:9" ht="12.75">
      <c r="E905" s="11"/>
      <c r="F905" s="12"/>
      <c r="I905" s="11"/>
    </row>
    <row r="906" spans="5:9" ht="12.75">
      <c r="E906" s="11"/>
      <c r="F906" s="12"/>
      <c r="I906" s="11"/>
    </row>
    <row r="907" spans="5:9" ht="12.75">
      <c r="E907" s="11"/>
      <c r="F907" s="12"/>
      <c r="I907" s="11"/>
    </row>
    <row r="908" spans="5:9" ht="12.75">
      <c r="E908" s="11"/>
      <c r="F908" s="12"/>
      <c r="I908" s="11"/>
    </row>
    <row r="909" spans="5:9" ht="12.75">
      <c r="E909" s="11"/>
      <c r="F909" s="12"/>
      <c r="I909" s="11"/>
    </row>
    <row r="910" spans="5:9" ht="12.75">
      <c r="E910" s="11"/>
      <c r="F910" s="12"/>
      <c r="I910" s="11"/>
    </row>
    <row r="911" spans="5:9" ht="12.75">
      <c r="E911" s="11"/>
      <c r="F911" s="12"/>
      <c r="I911" s="11"/>
    </row>
    <row r="912" spans="5:9" ht="12.75">
      <c r="E912" s="11"/>
      <c r="F912" s="12"/>
      <c r="I912" s="11"/>
    </row>
    <row r="913" spans="5:9" ht="12.75">
      <c r="E913" s="11"/>
      <c r="F913" s="12"/>
      <c r="I913" s="11"/>
    </row>
    <row r="914" spans="5:9" ht="12.75">
      <c r="E914" s="11"/>
      <c r="F914" s="12"/>
      <c r="I914" s="11"/>
    </row>
    <row r="915" spans="5:9" ht="12.75">
      <c r="E915" s="11"/>
      <c r="F915" s="12"/>
      <c r="I915" s="11"/>
    </row>
    <row r="916" spans="5:9" ht="12.75">
      <c r="E916" s="11"/>
      <c r="F916" s="12"/>
      <c r="I916" s="11"/>
    </row>
    <row r="917" spans="5:9" ht="12.75">
      <c r="E917" s="11"/>
      <c r="F917" s="12"/>
      <c r="I917" s="11"/>
    </row>
    <row r="918" spans="5:9" ht="12.75">
      <c r="E918" s="11"/>
      <c r="F918" s="12"/>
      <c r="I918" s="11"/>
    </row>
    <row r="919" spans="5:9" ht="12.75">
      <c r="E919" s="11"/>
      <c r="F919" s="12"/>
      <c r="I919" s="11"/>
    </row>
    <row r="920" spans="5:9" ht="12.75">
      <c r="E920" s="11"/>
      <c r="F920" s="12"/>
      <c r="I920" s="11"/>
    </row>
    <row r="921" spans="5:9" ht="12.75">
      <c r="E921" s="11"/>
      <c r="F921" s="12"/>
      <c r="I921" s="11"/>
    </row>
    <row r="922" spans="5:9" ht="12.75">
      <c r="E922" s="11"/>
      <c r="F922" s="12"/>
      <c r="I922" s="11"/>
    </row>
    <row r="923" spans="5:9" ht="12.75">
      <c r="E923" s="11"/>
      <c r="F923" s="12"/>
      <c r="I923" s="11"/>
    </row>
    <row r="924" spans="5:9" ht="12.75">
      <c r="E924" s="11"/>
      <c r="F924" s="12"/>
      <c r="I924" s="11"/>
    </row>
    <row r="925" spans="5:9" ht="12.75">
      <c r="E925" s="11"/>
      <c r="F925" s="12"/>
      <c r="I925" s="11"/>
    </row>
    <row r="926" spans="5:9" ht="12.75">
      <c r="E926" s="11"/>
      <c r="F926" s="12"/>
      <c r="I926" s="11"/>
    </row>
    <row r="927" spans="5:9" ht="12.75">
      <c r="E927" s="11"/>
      <c r="F927" s="12"/>
      <c r="I927" s="11"/>
    </row>
    <row r="928" spans="5:9" ht="12.75">
      <c r="E928" s="11"/>
      <c r="F928" s="12"/>
      <c r="I928" s="11"/>
    </row>
    <row r="929" spans="5:9" ht="12.75">
      <c r="E929" s="11"/>
      <c r="F929" s="12"/>
      <c r="I929" s="11"/>
    </row>
    <row r="930" spans="5:9" ht="12.75">
      <c r="E930" s="11"/>
      <c r="F930" s="12"/>
      <c r="I930" s="11"/>
    </row>
    <row r="931" spans="5:9" ht="12.75">
      <c r="E931" s="11"/>
      <c r="F931" s="12"/>
      <c r="I931" s="11"/>
    </row>
    <row r="932" spans="5:9" ht="12.75">
      <c r="E932" s="11"/>
      <c r="F932" s="12"/>
      <c r="I932" s="11"/>
    </row>
    <row r="933" spans="5:9" ht="12.75">
      <c r="E933" s="11"/>
      <c r="F933" s="12"/>
      <c r="I933" s="11"/>
    </row>
    <row r="934" spans="5:9" ht="12.75">
      <c r="E934" s="11"/>
      <c r="F934" s="12"/>
      <c r="I934" s="11"/>
    </row>
    <row r="935" spans="5:9" ht="12.75">
      <c r="E935" s="11"/>
      <c r="F935" s="12"/>
      <c r="I935" s="11"/>
    </row>
    <row r="936" spans="5:9" ht="12.75">
      <c r="E936" s="11"/>
      <c r="F936" s="12"/>
      <c r="I936" s="11"/>
    </row>
    <row r="937" spans="5:9" ht="12.75">
      <c r="E937" s="11"/>
      <c r="F937" s="12"/>
      <c r="I937" s="11"/>
    </row>
    <row r="938" spans="5:9" ht="12.75">
      <c r="E938" s="11"/>
      <c r="F938" s="12"/>
      <c r="I938" s="11"/>
    </row>
    <row r="939" spans="5:9" ht="12.75">
      <c r="E939" s="11"/>
      <c r="F939" s="12"/>
      <c r="I939" s="11"/>
    </row>
    <row r="940" spans="5:9" ht="12.75">
      <c r="E940" s="11"/>
      <c r="F940" s="12"/>
      <c r="I940" s="11"/>
    </row>
    <row r="941" spans="5:9" ht="12.75">
      <c r="E941" s="11"/>
      <c r="F941" s="12"/>
      <c r="I941" s="11"/>
    </row>
    <row r="942" spans="5:9" ht="12.75">
      <c r="E942" s="11"/>
      <c r="F942" s="12"/>
      <c r="I942" s="11"/>
    </row>
    <row r="943" spans="5:9" ht="12.75">
      <c r="E943" s="11"/>
      <c r="F943" s="12"/>
      <c r="I943" s="11"/>
    </row>
    <row r="944" spans="5:9" ht="12.75">
      <c r="E944" s="11"/>
      <c r="F944" s="12"/>
      <c r="I944" s="11"/>
    </row>
    <row r="945" spans="5:9" ht="12.75">
      <c r="E945" s="11"/>
      <c r="F945" s="12"/>
      <c r="I945" s="11"/>
    </row>
    <row r="946" spans="5:9" ht="12.75">
      <c r="E946" s="11"/>
      <c r="F946" s="12"/>
      <c r="I946" s="11"/>
    </row>
    <row r="947" spans="5:9" ht="12.75">
      <c r="E947" s="11"/>
      <c r="F947" s="12"/>
      <c r="I947" s="11"/>
    </row>
    <row r="948" spans="5:9" ht="12.75">
      <c r="E948" s="11"/>
      <c r="F948" s="12"/>
      <c r="I948" s="11"/>
    </row>
    <row r="949" spans="5:9" ht="12.75">
      <c r="E949" s="11"/>
      <c r="F949" s="12"/>
      <c r="I949" s="11"/>
    </row>
    <row r="950" spans="5:9" ht="12.75">
      <c r="E950" s="11"/>
      <c r="F950" s="12"/>
      <c r="I950" s="11"/>
    </row>
    <row r="951" spans="5:9" ht="12.75">
      <c r="E951" s="11"/>
      <c r="F951" s="12"/>
      <c r="I951" s="11"/>
    </row>
    <row r="952" spans="5:9" ht="12.75">
      <c r="E952" s="11"/>
      <c r="F952" s="12"/>
      <c r="I952" s="11"/>
    </row>
    <row r="953" spans="5:9" ht="12.75">
      <c r="E953" s="11"/>
      <c r="F953" s="12"/>
      <c r="I953" s="11"/>
    </row>
    <row r="954" spans="5:9" ht="12.75">
      <c r="E954" s="11"/>
      <c r="F954" s="12"/>
      <c r="I954" s="11"/>
    </row>
    <row r="955" spans="5:9" ht="12.75">
      <c r="E955" s="11"/>
      <c r="F955" s="12"/>
      <c r="I955" s="11"/>
    </row>
    <row r="956" spans="5:9" ht="12.75">
      <c r="E956" s="11"/>
      <c r="F956" s="12"/>
      <c r="I956" s="11"/>
    </row>
    <row r="957" spans="5:9" ht="12.75">
      <c r="E957" s="11"/>
      <c r="F957" s="12"/>
      <c r="I957" s="11"/>
    </row>
    <row r="958" spans="5:9" ht="12.75">
      <c r="E958" s="11"/>
      <c r="F958" s="12"/>
      <c r="I958" s="11"/>
    </row>
    <row r="959" spans="5:9" ht="12.75">
      <c r="E959" s="11"/>
      <c r="F959" s="12"/>
      <c r="I959" s="11"/>
    </row>
    <row r="960" spans="5:9" ht="12.75">
      <c r="E960" s="11"/>
      <c r="F960" s="12"/>
      <c r="I960" s="11"/>
    </row>
    <row r="961" spans="5:9" ht="12.75">
      <c r="E961" s="11"/>
      <c r="F961" s="12"/>
      <c r="I961" s="11"/>
    </row>
    <row r="962" spans="5:9" ht="12.75">
      <c r="E962" s="11"/>
      <c r="F962" s="12"/>
      <c r="I962" s="11"/>
    </row>
    <row r="963" spans="5:9" ht="12.75">
      <c r="E963" s="11"/>
      <c r="F963" s="12"/>
      <c r="I963" s="11"/>
    </row>
    <row r="964" spans="5:9" ht="12.75">
      <c r="E964" s="11"/>
      <c r="F964" s="12"/>
      <c r="I964" s="11"/>
    </row>
    <row r="965" spans="5:9" ht="12.75">
      <c r="E965" s="11"/>
      <c r="F965" s="12"/>
      <c r="I965" s="11"/>
    </row>
    <row r="966" spans="5:9" ht="12.75">
      <c r="E966" s="11"/>
      <c r="F966" s="12"/>
      <c r="I966" s="11"/>
    </row>
    <row r="967" spans="5:9" ht="12.75">
      <c r="E967" s="11"/>
      <c r="F967" s="12"/>
      <c r="I967" s="11"/>
    </row>
    <row r="968" spans="5:9" ht="12.75">
      <c r="E968" s="11"/>
      <c r="F968" s="12"/>
      <c r="I968" s="11"/>
    </row>
    <row r="969" spans="5:9" ht="12.75">
      <c r="E969" s="11"/>
      <c r="F969" s="12"/>
      <c r="I969" s="11"/>
    </row>
    <row r="970" spans="5:9" ht="12.75">
      <c r="E970" s="11"/>
      <c r="F970" s="12"/>
      <c r="I970" s="11"/>
    </row>
    <row r="971" spans="5:9" ht="12.75">
      <c r="E971" s="11"/>
      <c r="F971" s="12"/>
      <c r="I971" s="11"/>
    </row>
    <row r="972" spans="5:9" ht="12.75">
      <c r="E972" s="11"/>
      <c r="F972" s="12"/>
      <c r="I972" s="11"/>
    </row>
    <row r="973" spans="5:9" ht="12.75">
      <c r="E973" s="11"/>
      <c r="F973" s="12"/>
      <c r="I973" s="11"/>
    </row>
    <row r="974" spans="5:9" ht="12.75">
      <c r="E974" s="11"/>
      <c r="F974" s="12"/>
      <c r="I974" s="11"/>
    </row>
    <row r="975" spans="5:9" ht="12.75">
      <c r="E975" s="11"/>
      <c r="F975" s="12"/>
      <c r="I975" s="11"/>
    </row>
    <row r="976" spans="5:9" ht="12.75">
      <c r="E976" s="11"/>
      <c r="F976" s="12"/>
      <c r="I976" s="11"/>
    </row>
    <row r="977" spans="5:9" ht="12.75">
      <c r="E977" s="11"/>
      <c r="F977" s="12"/>
      <c r="I977" s="11"/>
    </row>
    <row r="978" spans="5:9" ht="12.75">
      <c r="E978" s="11"/>
      <c r="F978" s="12"/>
      <c r="I978" s="11"/>
    </row>
    <row r="979" spans="5:9" ht="12.75">
      <c r="E979" s="11"/>
      <c r="F979" s="12"/>
      <c r="I979" s="11"/>
    </row>
    <row r="980" spans="5:9" ht="12.75">
      <c r="E980" s="11"/>
      <c r="F980" s="12"/>
      <c r="I980" s="11"/>
    </row>
    <row r="981" spans="5:9" ht="12.75">
      <c r="E981" s="11"/>
      <c r="F981" s="12"/>
      <c r="I981" s="11"/>
    </row>
    <row r="982" spans="5:9" ht="12.75">
      <c r="E982" s="11"/>
      <c r="F982" s="12"/>
      <c r="I982" s="11"/>
    </row>
    <row r="983" spans="5:9" ht="12.75">
      <c r="E983" s="11"/>
      <c r="F983" s="12"/>
      <c r="I983" s="11"/>
    </row>
    <row r="984" spans="5:9" ht="12.75">
      <c r="E984" s="11"/>
      <c r="F984" s="12"/>
      <c r="I984" s="11"/>
    </row>
    <row r="985" spans="5:9" ht="12.75">
      <c r="E985" s="11"/>
      <c r="F985" s="12"/>
      <c r="I985" s="11"/>
    </row>
    <row r="986" spans="5:9" ht="12.75">
      <c r="E986" s="11"/>
      <c r="F986" s="12"/>
      <c r="I986" s="11"/>
    </row>
    <row r="987" spans="5:9" ht="12.75">
      <c r="E987" s="11"/>
      <c r="F987" s="12"/>
      <c r="I987" s="11"/>
    </row>
    <row r="988" spans="5:9" ht="12.75">
      <c r="E988" s="11"/>
      <c r="F988" s="12"/>
      <c r="I988" s="11"/>
    </row>
    <row r="989" spans="5:9" ht="12.75">
      <c r="E989" s="11"/>
      <c r="F989" s="12"/>
      <c r="I989" s="11"/>
    </row>
    <row r="990" spans="5:9" ht="12.75">
      <c r="E990" s="11"/>
      <c r="F990" s="12"/>
      <c r="I990" s="11"/>
    </row>
    <row r="991" spans="5:9" ht="12.75">
      <c r="E991" s="11"/>
      <c r="F991" s="12"/>
      <c r="I991" s="11"/>
    </row>
    <row r="992" spans="5:9" ht="12.75">
      <c r="E992" s="11"/>
      <c r="F992" s="12"/>
      <c r="I992" s="11"/>
    </row>
    <row r="993" spans="5:9" ht="12.75">
      <c r="E993" s="11"/>
      <c r="F993" s="12"/>
      <c r="I993" s="11"/>
    </row>
    <row r="994" spans="5:9" ht="12.75">
      <c r="E994" s="11"/>
      <c r="F994" s="12"/>
      <c r="I994" s="11"/>
    </row>
    <row r="995" spans="5:9" ht="12.75">
      <c r="E995" s="11"/>
      <c r="F995" s="12"/>
      <c r="I995" s="11"/>
    </row>
    <row r="996" spans="5:9" ht="12.75">
      <c r="E996" s="11"/>
      <c r="F996" s="12"/>
      <c r="I996" s="11"/>
    </row>
    <row r="997" spans="5:9" ht="12.75">
      <c r="E997" s="11"/>
      <c r="F997" s="12"/>
      <c r="I997" s="11"/>
    </row>
    <row r="998" spans="5:9" ht="12.75">
      <c r="E998" s="11"/>
      <c r="F998" s="12"/>
      <c r="I998" s="11"/>
    </row>
    <row r="999" spans="5:9" ht="12.75">
      <c r="E999" s="11"/>
      <c r="F999" s="12"/>
      <c r="I999" s="11"/>
    </row>
    <row r="1000" ht="12.75">
      <c r="I1000" s="11"/>
    </row>
    <row r="1001" ht="12.75">
      <c r="I1001" s="11"/>
    </row>
    <row r="1002" ht="12.75">
      <c r="I1002" s="11"/>
    </row>
    <row r="1003" ht="12.75">
      <c r="I1003" s="11"/>
    </row>
    <row r="1004" ht="12.75">
      <c r="I1004" s="11"/>
    </row>
    <row r="1005" ht="12.75">
      <c r="I1005" s="11"/>
    </row>
    <row r="1006" ht="12.75">
      <c r="I1006" s="11"/>
    </row>
    <row r="1007" ht="12.75">
      <c r="I1007" s="11"/>
    </row>
    <row r="1008" ht="12.75">
      <c r="I1008" s="11"/>
    </row>
    <row r="1009" ht="12.75">
      <c r="I1009" s="11"/>
    </row>
    <row r="1010" ht="12.75">
      <c r="I1010" s="11"/>
    </row>
    <row r="1011" ht="12.75">
      <c r="I1011" s="11"/>
    </row>
    <row r="1012" ht="12.75">
      <c r="I1012" s="11"/>
    </row>
    <row r="1013" ht="12.75">
      <c r="I1013" s="11"/>
    </row>
    <row r="1014" ht="12.75">
      <c r="I1014" s="11"/>
    </row>
    <row r="1015" ht="12.75">
      <c r="I1015" s="11"/>
    </row>
    <row r="1016" ht="12.75">
      <c r="I1016" s="11"/>
    </row>
    <row r="1017" ht="12.75">
      <c r="I1017" s="11"/>
    </row>
    <row r="1018" ht="12.75">
      <c r="I1018" s="11"/>
    </row>
    <row r="1019" ht="12.75">
      <c r="I1019" s="11"/>
    </row>
    <row r="1020" ht="12.75">
      <c r="I1020" s="11"/>
    </row>
    <row r="1021" ht="12.75">
      <c r="I1021" s="11"/>
    </row>
    <row r="1022" ht="12.75">
      <c r="I1022" s="11"/>
    </row>
    <row r="1023" ht="12.75">
      <c r="I1023" s="11"/>
    </row>
    <row r="1024" ht="12.75">
      <c r="I1024" s="11"/>
    </row>
    <row r="1025" ht="12.75">
      <c r="I1025" s="11"/>
    </row>
    <row r="1026" ht="12.75">
      <c r="I1026" s="11"/>
    </row>
    <row r="1027" ht="12.75">
      <c r="I1027" s="11"/>
    </row>
    <row r="1028" ht="12.75">
      <c r="I1028" s="11"/>
    </row>
    <row r="1029" ht="12.75">
      <c r="I1029" s="11"/>
    </row>
    <row r="1030" ht="12.75">
      <c r="I1030" s="11"/>
    </row>
    <row r="1031" ht="12.75">
      <c r="I1031" s="11"/>
    </row>
    <row r="1032" ht="12.75">
      <c r="I1032" s="11"/>
    </row>
    <row r="1033" ht="12.75">
      <c r="I1033" s="11"/>
    </row>
    <row r="1034" ht="12.75">
      <c r="I1034" s="11"/>
    </row>
    <row r="1035" ht="12.75">
      <c r="I1035" s="11"/>
    </row>
    <row r="1036" ht="12.75">
      <c r="I1036" s="11"/>
    </row>
    <row r="1037" ht="12.75">
      <c r="I1037" s="11"/>
    </row>
    <row r="1038" ht="12.75">
      <c r="I1038" s="11"/>
    </row>
    <row r="1039" ht="12.75">
      <c r="I1039" s="11"/>
    </row>
    <row r="1040" ht="12.75">
      <c r="I1040" s="11"/>
    </row>
    <row r="1041" ht="12.75">
      <c r="I1041" s="11"/>
    </row>
    <row r="1042" ht="12.75">
      <c r="I1042" s="11"/>
    </row>
    <row r="1043" ht="12.75">
      <c r="I1043" s="11"/>
    </row>
    <row r="1044" ht="12.75">
      <c r="I1044" s="11"/>
    </row>
    <row r="1045" ht="12.75">
      <c r="I1045" s="11"/>
    </row>
    <row r="1046" ht="12.75">
      <c r="I1046" s="11"/>
    </row>
    <row r="1047" ht="12.75">
      <c r="I1047" s="11"/>
    </row>
    <row r="1048" ht="12.75">
      <c r="I1048" s="11"/>
    </row>
    <row r="1049" ht="12.75">
      <c r="I1049" s="11"/>
    </row>
    <row r="1050" ht="12.75">
      <c r="I1050" s="11"/>
    </row>
    <row r="1051" ht="12.75">
      <c r="I1051" s="11"/>
    </row>
    <row r="1052" ht="12.75">
      <c r="I1052" s="11"/>
    </row>
    <row r="1053" ht="12.75">
      <c r="I1053" s="11"/>
    </row>
    <row r="1054" ht="12.75">
      <c r="I1054" s="11"/>
    </row>
    <row r="1055" ht="12.75">
      <c r="I1055" s="11"/>
    </row>
    <row r="1056" ht="12.75">
      <c r="I1056" s="11"/>
    </row>
    <row r="1057" ht="12.75">
      <c r="I1057" s="11"/>
    </row>
    <row r="1058" ht="12.75">
      <c r="I1058" s="11"/>
    </row>
    <row r="1059" ht="12.75">
      <c r="I1059" s="11"/>
    </row>
    <row r="1060" ht="12.75">
      <c r="I1060" s="11"/>
    </row>
    <row r="1061" ht="12.75">
      <c r="I1061" s="11"/>
    </row>
    <row r="1062" ht="12.75">
      <c r="I1062" s="11"/>
    </row>
    <row r="1063" ht="12.75">
      <c r="I1063" s="11"/>
    </row>
    <row r="1064" ht="12.75">
      <c r="I1064" s="11"/>
    </row>
    <row r="1065" ht="12.75">
      <c r="I1065" s="11"/>
    </row>
    <row r="1066" ht="12.75">
      <c r="I1066" s="11"/>
    </row>
    <row r="1067" ht="12.75">
      <c r="I1067" s="11"/>
    </row>
    <row r="1068" ht="12.75">
      <c r="I1068" s="11"/>
    </row>
    <row r="1069" ht="12.75">
      <c r="I1069" s="11"/>
    </row>
    <row r="1070" ht="12.75">
      <c r="I1070" s="11"/>
    </row>
    <row r="1071" ht="12.75">
      <c r="I1071" s="11"/>
    </row>
    <row r="1072" ht="12.75">
      <c r="I1072" s="11"/>
    </row>
    <row r="1073" ht="12.75">
      <c r="I1073" s="11"/>
    </row>
    <row r="1074" ht="12.75">
      <c r="I1074" s="11"/>
    </row>
    <row r="1075" ht="12.75">
      <c r="I1075" s="11"/>
    </row>
    <row r="1076" ht="12.75">
      <c r="I1076" s="11"/>
    </row>
    <row r="1077" ht="12.75">
      <c r="I1077" s="11"/>
    </row>
    <row r="1078" ht="12.75">
      <c r="I1078" s="11"/>
    </row>
    <row r="1079" ht="12.75">
      <c r="I1079" s="11"/>
    </row>
    <row r="1080" ht="12.75">
      <c r="I1080" s="11"/>
    </row>
    <row r="1081" ht="12.75">
      <c r="I1081" s="11"/>
    </row>
    <row r="1082" ht="12.75">
      <c r="I1082" s="11"/>
    </row>
    <row r="1083" ht="12.75">
      <c r="I1083" s="11"/>
    </row>
    <row r="1084" ht="12.75">
      <c r="I1084" s="11"/>
    </row>
    <row r="1085" ht="12.75">
      <c r="I1085" s="11"/>
    </row>
    <row r="1086" ht="12.75">
      <c r="I1086" s="11"/>
    </row>
    <row r="1087" ht="12.75">
      <c r="I1087" s="11"/>
    </row>
    <row r="1088" ht="12.75">
      <c r="I1088" s="11"/>
    </row>
    <row r="1089" ht="12.75">
      <c r="I1089" s="11"/>
    </row>
    <row r="1090" ht="12.75">
      <c r="I1090" s="11"/>
    </row>
    <row r="1091" ht="12.75">
      <c r="I1091" s="11"/>
    </row>
    <row r="1092" ht="12.75">
      <c r="I1092" s="11"/>
    </row>
    <row r="1093" ht="12.75">
      <c r="I1093" s="11"/>
    </row>
    <row r="1094" ht="12.75">
      <c r="I1094" s="11"/>
    </row>
    <row r="1095" ht="12.75">
      <c r="I1095" s="11"/>
    </row>
    <row r="1096" ht="12.75">
      <c r="I1096" s="11"/>
    </row>
    <row r="1097" ht="12.75">
      <c r="I1097" s="11"/>
    </row>
    <row r="1098" ht="12.75">
      <c r="I1098" s="11"/>
    </row>
    <row r="1099" ht="12.75">
      <c r="I1099" s="11"/>
    </row>
    <row r="1100" ht="12.75">
      <c r="I1100" s="11"/>
    </row>
    <row r="1101" ht="12.75">
      <c r="I1101" s="11"/>
    </row>
    <row r="1102" ht="12.75">
      <c r="I1102" s="11"/>
    </row>
    <row r="1103" ht="12.75">
      <c r="I1103" s="11"/>
    </row>
    <row r="1104" ht="12.75">
      <c r="I1104" s="11"/>
    </row>
    <row r="1105" ht="12.75">
      <c r="I1105" s="11"/>
    </row>
    <row r="1106" ht="12.75">
      <c r="I1106" s="11"/>
    </row>
    <row r="1107" ht="12.75">
      <c r="I1107" s="11"/>
    </row>
    <row r="1108" ht="12.75">
      <c r="I1108" s="11"/>
    </row>
    <row r="1109" ht="12.75">
      <c r="I1109" s="11"/>
    </row>
    <row r="1110" ht="12.75">
      <c r="I1110" s="11"/>
    </row>
    <row r="1111" ht="12.75">
      <c r="I1111" s="11"/>
    </row>
    <row r="1112" ht="12.75">
      <c r="I1112" s="11"/>
    </row>
    <row r="1113" ht="12.75">
      <c r="I1113" s="11"/>
    </row>
    <row r="1114" ht="12.75">
      <c r="I1114" s="11"/>
    </row>
    <row r="1115" ht="12.75">
      <c r="I1115" s="11"/>
    </row>
    <row r="1116" ht="12.75">
      <c r="I1116" s="11"/>
    </row>
    <row r="1117" ht="12.75">
      <c r="I1117" s="11"/>
    </row>
    <row r="1118" ht="12.75">
      <c r="I1118" s="11"/>
    </row>
    <row r="1119" ht="12.75">
      <c r="I1119" s="11"/>
    </row>
    <row r="1120" ht="12.75">
      <c r="I1120" s="11"/>
    </row>
    <row r="1121" ht="12.75">
      <c r="I1121" s="11"/>
    </row>
    <row r="1122" ht="12.75">
      <c r="I1122" s="11"/>
    </row>
    <row r="1123" ht="12.75">
      <c r="I1123" s="11"/>
    </row>
    <row r="1124" ht="12.75">
      <c r="I1124" s="11"/>
    </row>
    <row r="1125" ht="12.75">
      <c r="I1125" s="11"/>
    </row>
    <row r="1126" ht="12.75">
      <c r="I1126" s="11"/>
    </row>
    <row r="1127" ht="12.75">
      <c r="I1127" s="11"/>
    </row>
    <row r="1128" ht="12.75">
      <c r="I1128" s="11"/>
    </row>
    <row r="1129" ht="12.75">
      <c r="I1129" s="11"/>
    </row>
    <row r="1130" ht="12.75">
      <c r="I1130" s="11"/>
    </row>
    <row r="1131" ht="12.75">
      <c r="I1131" s="11"/>
    </row>
    <row r="1132" ht="12.75">
      <c r="I1132" s="11"/>
    </row>
    <row r="1133" ht="12.75">
      <c r="I1133" s="11"/>
    </row>
    <row r="1134" ht="12.75">
      <c r="I1134" s="11"/>
    </row>
    <row r="1135" ht="12.75">
      <c r="I1135" s="11"/>
    </row>
    <row r="1136" ht="12.75">
      <c r="I1136" s="11"/>
    </row>
    <row r="1137" ht="12.75">
      <c r="I1137" s="11"/>
    </row>
    <row r="1138" ht="12.75">
      <c r="I1138" s="11"/>
    </row>
    <row r="1139" ht="12.75">
      <c r="I1139" s="11"/>
    </row>
    <row r="1140" ht="12.75">
      <c r="I1140" s="11"/>
    </row>
    <row r="1141" ht="12.75">
      <c r="I1141" s="11"/>
    </row>
    <row r="1142" ht="12.75">
      <c r="I1142" s="11"/>
    </row>
    <row r="1143" ht="12.75">
      <c r="I1143" s="11"/>
    </row>
    <row r="1144" ht="12.75">
      <c r="I1144" s="11"/>
    </row>
    <row r="1145" ht="12.75">
      <c r="I1145" s="11"/>
    </row>
    <row r="1146" ht="12.75">
      <c r="I1146" s="11"/>
    </row>
    <row r="1147" ht="12.75">
      <c r="I1147" s="11"/>
    </row>
    <row r="1148" ht="12.75">
      <c r="I1148" s="11"/>
    </row>
    <row r="1149" ht="12.75">
      <c r="I1149" s="11"/>
    </row>
    <row r="1150" ht="12.75">
      <c r="I1150" s="11"/>
    </row>
    <row r="1151" ht="12.75">
      <c r="I1151" s="11"/>
    </row>
    <row r="1152" ht="12.75">
      <c r="I1152" s="11"/>
    </row>
    <row r="1153" ht="12.75">
      <c r="I1153" s="11"/>
    </row>
    <row r="1154" ht="12.75">
      <c r="I1154" s="11"/>
    </row>
    <row r="1155" ht="12.75">
      <c r="I1155" s="11"/>
    </row>
    <row r="1156" ht="12.75">
      <c r="I1156" s="11"/>
    </row>
    <row r="1157" ht="12.75">
      <c r="I1157" s="11"/>
    </row>
    <row r="1158" ht="12.75">
      <c r="I1158" s="11"/>
    </row>
    <row r="1159" ht="12.75">
      <c r="I1159" s="11"/>
    </row>
    <row r="1160" ht="12.75">
      <c r="I1160" s="11"/>
    </row>
    <row r="1161" ht="12.75">
      <c r="I1161" s="11"/>
    </row>
    <row r="1162" ht="12.75">
      <c r="I1162" s="11"/>
    </row>
    <row r="1163" ht="12.75">
      <c r="I1163" s="11"/>
    </row>
    <row r="1164" ht="12.75">
      <c r="I1164" s="11"/>
    </row>
    <row r="1165" ht="12.75">
      <c r="I1165" s="11"/>
    </row>
    <row r="1166" ht="12.75">
      <c r="I1166" s="11"/>
    </row>
    <row r="1167" ht="12.75">
      <c r="I1167" s="11"/>
    </row>
    <row r="1168" ht="12.75">
      <c r="I1168" s="11"/>
    </row>
    <row r="1169" ht="12.75">
      <c r="I1169" s="11"/>
    </row>
    <row r="1170" ht="12.75">
      <c r="I1170" s="11"/>
    </row>
    <row r="1171" ht="12.75">
      <c r="I1171" s="11"/>
    </row>
    <row r="1172" ht="12.75">
      <c r="I1172" s="11"/>
    </row>
    <row r="1173" ht="12.75">
      <c r="I1173" s="11"/>
    </row>
    <row r="1174" ht="12.75">
      <c r="I1174" s="11"/>
    </row>
    <row r="1175" ht="12.75">
      <c r="I1175" s="11"/>
    </row>
    <row r="1176" ht="12.75">
      <c r="I1176" s="11"/>
    </row>
    <row r="1177" ht="12.75">
      <c r="I1177" s="11"/>
    </row>
    <row r="1178" ht="12.75">
      <c r="I1178" s="11"/>
    </row>
    <row r="1179" ht="12.75">
      <c r="I1179" s="11"/>
    </row>
    <row r="1180" ht="12.75">
      <c r="I1180" s="11"/>
    </row>
    <row r="1181" ht="12.75">
      <c r="I1181" s="11"/>
    </row>
    <row r="1182" ht="12.75">
      <c r="I1182" s="11"/>
    </row>
    <row r="1183" ht="12.75">
      <c r="I1183" s="11"/>
    </row>
    <row r="1184" ht="12.75">
      <c r="I1184" s="11"/>
    </row>
    <row r="1185" ht="12.75">
      <c r="I1185" s="11"/>
    </row>
    <row r="1186" ht="12.75">
      <c r="I1186" s="11"/>
    </row>
    <row r="1187" ht="12.75">
      <c r="I1187" s="11"/>
    </row>
    <row r="1188" ht="12.75">
      <c r="I1188" s="11"/>
    </row>
    <row r="1189" ht="12.75">
      <c r="I1189" s="11"/>
    </row>
    <row r="1190" ht="12.75">
      <c r="I1190" s="11"/>
    </row>
    <row r="1191" ht="12.75">
      <c r="I1191" s="11"/>
    </row>
    <row r="1192" ht="12.75">
      <c r="I1192" s="11"/>
    </row>
    <row r="1193" ht="12.75">
      <c r="I1193" s="11"/>
    </row>
    <row r="1194" ht="12.75">
      <c r="I1194" s="11"/>
    </row>
    <row r="1195" ht="12.75">
      <c r="I1195" s="11"/>
    </row>
    <row r="1196" ht="12.75">
      <c r="I1196" s="11"/>
    </row>
    <row r="1197" ht="12.75">
      <c r="I1197" s="11"/>
    </row>
    <row r="1198" ht="12.75">
      <c r="I1198" s="11"/>
    </row>
    <row r="1199" ht="12.75">
      <c r="I1199" s="11"/>
    </row>
    <row r="1200" ht="12.75">
      <c r="I1200" s="11"/>
    </row>
    <row r="1201" ht="12.75">
      <c r="I1201" s="11"/>
    </row>
    <row r="1202" ht="12.75">
      <c r="I1202" s="11"/>
    </row>
    <row r="1203" ht="12.75">
      <c r="I1203" s="11"/>
    </row>
    <row r="1204" ht="12.75">
      <c r="I1204" s="11"/>
    </row>
    <row r="1205" ht="12.75">
      <c r="I1205" s="11"/>
    </row>
    <row r="1206" ht="12.75">
      <c r="I1206" s="11"/>
    </row>
    <row r="1207" ht="12.75">
      <c r="I1207" s="11"/>
    </row>
    <row r="1208" ht="12.75">
      <c r="I1208" s="11"/>
    </row>
    <row r="1209" ht="12.75">
      <c r="I1209" s="11"/>
    </row>
    <row r="1210" ht="12.75">
      <c r="I1210" s="11"/>
    </row>
    <row r="1211" ht="12.75">
      <c r="I1211" s="11"/>
    </row>
    <row r="1212" ht="12.75">
      <c r="I1212" s="11"/>
    </row>
    <row r="1213" ht="12.75">
      <c r="I1213" s="11"/>
    </row>
    <row r="1214" ht="12.75">
      <c r="I1214" s="11"/>
    </row>
    <row r="1215" ht="12.75">
      <c r="I1215" s="11"/>
    </row>
    <row r="1216" ht="12.75">
      <c r="I1216" s="11"/>
    </row>
    <row r="1217" ht="12.75">
      <c r="I1217" s="11"/>
    </row>
    <row r="1218" ht="12.75">
      <c r="I1218" s="11"/>
    </row>
    <row r="1219" ht="12.75">
      <c r="I1219" s="11"/>
    </row>
    <row r="1220" ht="12.75">
      <c r="I1220" s="11"/>
    </row>
    <row r="1221" ht="12.75">
      <c r="I1221" s="11"/>
    </row>
    <row r="1222" ht="12.75">
      <c r="I1222" s="11"/>
    </row>
    <row r="1223" ht="12.75">
      <c r="I1223" s="11"/>
    </row>
    <row r="1224" ht="12.75">
      <c r="I1224" s="11"/>
    </row>
    <row r="1225" ht="12.75">
      <c r="I1225" s="11"/>
    </row>
    <row r="1226" ht="12.75">
      <c r="I1226" s="11"/>
    </row>
    <row r="1227" ht="12.75">
      <c r="I1227" s="11"/>
    </row>
    <row r="1228" ht="12.75">
      <c r="I1228" s="11"/>
    </row>
    <row r="1229" ht="12.75">
      <c r="I1229" s="11"/>
    </row>
    <row r="1230" ht="12.75">
      <c r="I1230" s="11"/>
    </row>
    <row r="1231" ht="12.75">
      <c r="I1231" s="11"/>
    </row>
    <row r="1232" ht="12.75">
      <c r="I1232" s="11"/>
    </row>
    <row r="1233" ht="12.75">
      <c r="I1233" s="11"/>
    </row>
    <row r="1234" ht="12.75">
      <c r="I1234" s="11"/>
    </row>
    <row r="1235" ht="12.75">
      <c r="I1235" s="11"/>
    </row>
    <row r="1236" ht="12.75">
      <c r="I1236" s="11"/>
    </row>
    <row r="1237" ht="12.75">
      <c r="I1237" s="11"/>
    </row>
    <row r="1238" ht="12.75">
      <c r="I1238" s="11"/>
    </row>
    <row r="1239" ht="12.75">
      <c r="I1239" s="11"/>
    </row>
    <row r="1240" ht="12.75">
      <c r="I1240" s="11"/>
    </row>
    <row r="1241" ht="12.75">
      <c r="I1241" s="11"/>
    </row>
    <row r="1242" ht="12.75">
      <c r="I1242" s="11"/>
    </row>
    <row r="1243" ht="12.75">
      <c r="I1243" s="11"/>
    </row>
    <row r="1244" ht="12.75">
      <c r="I1244" s="11"/>
    </row>
    <row r="1245" ht="12.75">
      <c r="I1245" s="11"/>
    </row>
    <row r="1246" ht="12.75">
      <c r="I1246" s="11"/>
    </row>
    <row r="1247" ht="12.75">
      <c r="I1247" s="11"/>
    </row>
    <row r="1248" ht="12.75">
      <c r="I1248" s="11"/>
    </row>
    <row r="1249" ht="12.75">
      <c r="I1249" s="11"/>
    </row>
    <row r="1250" ht="12.75">
      <c r="I1250" s="11"/>
    </row>
    <row r="1251" ht="12.75">
      <c r="I1251" s="11"/>
    </row>
    <row r="1252" ht="12.75">
      <c r="I1252" s="11"/>
    </row>
    <row r="1253" ht="12.75">
      <c r="I1253" s="11"/>
    </row>
  </sheetData>
  <sheetProtection/>
  <mergeCells count="1">
    <mergeCell ref="L1:M1"/>
  </mergeCells>
  <printOptions gridLines="1"/>
  <pageMargins left="0.75" right="0.75" top="1" bottom="1" header="0.5" footer="0.5"/>
  <pageSetup fitToHeight="2" horizontalDpi="600" verticalDpi="600" orientation="landscape" paperSize="17" scale="96" r:id="rId3"/>
  <headerFooter alignWithMargins="0">
    <oddHeader xml:space="preserve">&amp;LHabitat Typing 
Ground Mapping Data&amp;RPyramid Reach Fish Populations Study and Pyramid Reach Benthic Macroinvertebrates Study
South State Water Project Relicensing, FERC No. 2426 </oddHeader>
    <oddFooter>&amp;L&amp;8&amp;F
&amp;D&amp;C&amp;P of&amp;N</oddFooter>
  </headerFooter>
  <rowBreaks count="1" manualBreakCount="1">
    <brk id="40" max="255" man="1"/>
  </rowBreaks>
  <legacyDrawing r:id="rId2"/>
</worksheet>
</file>

<file path=xl/worksheets/sheet3.xml><?xml version="1.0" encoding="utf-8"?>
<worksheet xmlns="http://schemas.openxmlformats.org/spreadsheetml/2006/main" xmlns:r="http://schemas.openxmlformats.org/officeDocument/2006/relationships">
  <dimension ref="A1:M1253"/>
  <sheetViews>
    <sheetView zoomScaleSheetLayoutView="85" zoomScalePageLayoutView="0" workbookViewId="0" topLeftCell="A1">
      <selection activeCell="B1" sqref="B1"/>
    </sheetView>
  </sheetViews>
  <sheetFormatPr defaultColWidth="9.140625" defaultRowHeight="15"/>
  <cols>
    <col min="1" max="1" width="9.140625" style="11" bestFit="1" customWidth="1"/>
    <col min="2" max="3" width="11.00390625" style="11" customWidth="1"/>
    <col min="4" max="4" width="11.28125" style="11" customWidth="1"/>
    <col min="5" max="5" width="11.140625" style="16" customWidth="1"/>
    <col min="6" max="7" width="11.28125" style="11" customWidth="1"/>
    <col min="8" max="8" width="11.28125" style="13" customWidth="1"/>
    <col min="9" max="9" width="12.28125" style="11" customWidth="1"/>
    <col min="10" max="10" width="10.140625" style="11" customWidth="1"/>
    <col min="11" max="11" width="11.28125" style="11" customWidth="1"/>
    <col min="12" max="12" width="12.140625" style="11" customWidth="1"/>
    <col min="13" max="13" width="60.140625" style="15" customWidth="1"/>
    <col min="14" max="16384" width="9.140625" style="8" customWidth="1"/>
  </cols>
  <sheetData>
    <row r="1" spans="1:13" ht="26.25" customHeight="1" thickBot="1">
      <c r="A1" s="26" t="s">
        <v>124</v>
      </c>
      <c r="B1" s="71" t="s">
        <v>195</v>
      </c>
      <c r="C1" s="27"/>
      <c r="D1" s="27"/>
      <c r="E1" s="28"/>
      <c r="F1" s="27"/>
      <c r="G1" s="27"/>
      <c r="H1" s="29" t="s">
        <v>123</v>
      </c>
      <c r="I1" s="30" t="s">
        <v>122</v>
      </c>
      <c r="J1" s="27"/>
      <c r="K1" s="82"/>
      <c r="L1" s="82"/>
      <c r="M1" s="31"/>
    </row>
    <row r="2" spans="1:13" s="9" customFormat="1" ht="47.25" customHeight="1" thickBot="1">
      <c r="A2" s="5" t="s">
        <v>121</v>
      </c>
      <c r="B2" s="2" t="s">
        <v>120</v>
      </c>
      <c r="C2" s="2" t="s">
        <v>119</v>
      </c>
      <c r="D2" s="2" t="s">
        <v>118</v>
      </c>
      <c r="E2" s="6" t="s">
        <v>116</v>
      </c>
      <c r="F2" s="4" t="s">
        <v>115</v>
      </c>
      <c r="G2" s="2" t="s">
        <v>114</v>
      </c>
      <c r="H2" s="3" t="s">
        <v>113</v>
      </c>
      <c r="I2" s="4" t="s">
        <v>112</v>
      </c>
      <c r="J2" s="2" t="s">
        <v>111</v>
      </c>
      <c r="K2" s="2" t="s">
        <v>110</v>
      </c>
      <c r="L2" s="2" t="s">
        <v>109</v>
      </c>
      <c r="M2" s="1" t="s">
        <v>108</v>
      </c>
    </row>
    <row r="3" spans="1:13" ht="12.75">
      <c r="A3" s="33">
        <v>43211</v>
      </c>
      <c r="B3" s="34">
        <v>200</v>
      </c>
      <c r="C3" s="34" t="s">
        <v>17</v>
      </c>
      <c r="D3" s="34">
        <v>108</v>
      </c>
      <c r="E3" s="35">
        <v>3.77</v>
      </c>
      <c r="F3" s="36">
        <v>25.75</v>
      </c>
      <c r="G3" s="34">
        <v>3.2</v>
      </c>
      <c r="H3" s="34">
        <v>0.9</v>
      </c>
      <c r="I3" s="34">
        <v>2.9</v>
      </c>
      <c r="J3" s="34">
        <v>17</v>
      </c>
      <c r="K3" s="37" t="s">
        <v>1</v>
      </c>
      <c r="L3" s="37" t="s">
        <v>12</v>
      </c>
      <c r="M3" s="38"/>
    </row>
    <row r="4" spans="1:13" ht="12.75">
      <c r="A4" s="50">
        <v>43211</v>
      </c>
      <c r="B4" s="39">
        <f aca="true" t="shared" si="0" ref="B4:B45">B3+1</f>
        <v>201</v>
      </c>
      <c r="C4" s="39" t="s">
        <v>9</v>
      </c>
      <c r="D4" s="39">
        <v>25</v>
      </c>
      <c r="E4" s="40">
        <v>3.7514454545454545</v>
      </c>
      <c r="F4" s="41">
        <v>26.833333333333332</v>
      </c>
      <c r="G4" s="39">
        <v>1.6</v>
      </c>
      <c r="H4" s="39"/>
      <c r="I4" s="39"/>
      <c r="J4" s="39">
        <v>15.5</v>
      </c>
      <c r="K4" s="42" t="s">
        <v>6</v>
      </c>
      <c r="L4" s="42" t="s">
        <v>12</v>
      </c>
      <c r="M4" s="43" t="s">
        <v>32</v>
      </c>
    </row>
    <row r="5" spans="1:13" ht="12.75">
      <c r="A5" s="50">
        <v>43211</v>
      </c>
      <c r="B5" s="39">
        <f t="shared" si="0"/>
        <v>202</v>
      </c>
      <c r="C5" s="39" t="s">
        <v>17</v>
      </c>
      <c r="D5" s="39">
        <v>112</v>
      </c>
      <c r="E5" s="40">
        <v>3.748610606060606</v>
      </c>
      <c r="F5" s="41">
        <v>24.5</v>
      </c>
      <c r="G5" s="39">
        <v>3.9</v>
      </c>
      <c r="H5" s="39">
        <v>0.6</v>
      </c>
      <c r="I5" s="39">
        <v>3.5</v>
      </c>
      <c r="J5" s="39">
        <v>16.5</v>
      </c>
      <c r="K5" s="42" t="s">
        <v>6</v>
      </c>
      <c r="L5" s="42" t="s">
        <v>12</v>
      </c>
      <c r="M5" s="43"/>
    </row>
    <row r="6" spans="1:13" ht="12.75">
      <c r="A6" s="50">
        <v>43211</v>
      </c>
      <c r="B6" s="39">
        <f t="shared" si="0"/>
        <v>203</v>
      </c>
      <c r="C6" s="39" t="s">
        <v>23</v>
      </c>
      <c r="D6" s="39">
        <v>20</v>
      </c>
      <c r="E6" s="40">
        <v>3.729298484848485</v>
      </c>
      <c r="F6" s="41">
        <v>22.5</v>
      </c>
      <c r="G6" s="39">
        <v>2.3</v>
      </c>
      <c r="H6" s="39">
        <v>0.8</v>
      </c>
      <c r="I6" s="39">
        <v>2.5</v>
      </c>
      <c r="J6" s="39">
        <v>15</v>
      </c>
      <c r="K6" s="42" t="s">
        <v>1</v>
      </c>
      <c r="L6" s="42" t="s">
        <v>0</v>
      </c>
      <c r="M6" s="43" t="s">
        <v>27</v>
      </c>
    </row>
    <row r="7" spans="1:13" ht="12.75">
      <c r="A7" s="50">
        <v>43211</v>
      </c>
      <c r="B7" s="39">
        <f t="shared" si="0"/>
        <v>204</v>
      </c>
      <c r="C7" s="39" t="s">
        <v>19</v>
      </c>
      <c r="D7" s="39">
        <v>40</v>
      </c>
      <c r="E7" s="40">
        <v>3.727410606060606</v>
      </c>
      <c r="F7" s="41">
        <v>23.25</v>
      </c>
      <c r="G7" s="39">
        <v>1.6</v>
      </c>
      <c r="H7" s="39"/>
      <c r="I7" s="39"/>
      <c r="J7" s="39">
        <v>10</v>
      </c>
      <c r="K7" s="42" t="s">
        <v>1</v>
      </c>
      <c r="L7" s="42" t="s">
        <v>0</v>
      </c>
      <c r="M7" s="43"/>
    </row>
    <row r="8" spans="1:13" ht="12.75">
      <c r="A8" s="50">
        <v>43211</v>
      </c>
      <c r="B8" s="39">
        <f t="shared" si="0"/>
        <v>205</v>
      </c>
      <c r="C8" s="39" t="s">
        <v>17</v>
      </c>
      <c r="D8" s="39">
        <v>38</v>
      </c>
      <c r="E8" s="40">
        <v>3.7217348484848483</v>
      </c>
      <c r="F8" s="41">
        <v>16</v>
      </c>
      <c r="G8" s="39">
        <v>2.9</v>
      </c>
      <c r="H8" s="44">
        <v>0.9</v>
      </c>
      <c r="I8" s="44">
        <v>3</v>
      </c>
      <c r="J8" s="39">
        <v>14</v>
      </c>
      <c r="K8" s="42" t="s">
        <v>1</v>
      </c>
      <c r="L8" s="42" t="s">
        <v>0</v>
      </c>
      <c r="M8" s="43"/>
    </row>
    <row r="9" spans="1:13" ht="12.75">
      <c r="A9" s="50">
        <v>43211</v>
      </c>
      <c r="B9" s="39">
        <f t="shared" si="0"/>
        <v>206</v>
      </c>
      <c r="C9" s="39" t="s">
        <v>17</v>
      </c>
      <c r="D9" s="39">
        <v>21</v>
      </c>
      <c r="E9" s="40">
        <v>3.7164378787878785</v>
      </c>
      <c r="F9" s="41">
        <v>17</v>
      </c>
      <c r="G9" s="39">
        <v>2.4</v>
      </c>
      <c r="H9" s="44">
        <v>0.58</v>
      </c>
      <c r="I9" s="44">
        <v>2.5</v>
      </c>
      <c r="J9" s="39">
        <v>12</v>
      </c>
      <c r="K9" s="42" t="s">
        <v>1</v>
      </c>
      <c r="L9" s="42" t="s">
        <v>10</v>
      </c>
      <c r="M9" s="43"/>
    </row>
    <row r="10" spans="1:13" ht="12.75">
      <c r="A10" s="50">
        <v>43211</v>
      </c>
      <c r="B10" s="39">
        <f t="shared" si="0"/>
        <v>207</v>
      </c>
      <c r="C10" s="39" t="s">
        <v>17</v>
      </c>
      <c r="D10" s="39">
        <v>31</v>
      </c>
      <c r="E10" s="40">
        <v>3.714360606060606</v>
      </c>
      <c r="F10" s="41">
        <v>13.5</v>
      </c>
      <c r="G10" s="39">
        <v>3</v>
      </c>
      <c r="H10" s="44">
        <v>0.6</v>
      </c>
      <c r="I10" s="44">
        <v>2.6</v>
      </c>
      <c r="J10" s="39">
        <v>10.5</v>
      </c>
      <c r="K10" s="42" t="s">
        <v>1</v>
      </c>
      <c r="L10" s="42" t="s">
        <v>10</v>
      </c>
      <c r="M10" s="43"/>
    </row>
    <row r="11" spans="1:13" ht="12.75">
      <c r="A11" s="50">
        <v>43211</v>
      </c>
      <c r="B11" s="39">
        <f t="shared" si="0"/>
        <v>208</v>
      </c>
      <c r="C11" s="39" t="s">
        <v>2</v>
      </c>
      <c r="D11" s="39">
        <v>95</v>
      </c>
      <c r="E11" s="40">
        <v>3.7103893939393937</v>
      </c>
      <c r="F11" s="41">
        <v>21</v>
      </c>
      <c r="G11" s="39">
        <v>3.3</v>
      </c>
      <c r="H11" s="39"/>
      <c r="I11" s="39"/>
      <c r="J11" s="39">
        <v>13.5</v>
      </c>
      <c r="K11" s="42" t="s">
        <v>1</v>
      </c>
      <c r="L11" s="42" t="s">
        <v>0</v>
      </c>
      <c r="M11" s="43"/>
    </row>
    <row r="12" spans="1:13" ht="12.75">
      <c r="A12" s="50">
        <v>43211</v>
      </c>
      <c r="B12" s="39">
        <f t="shared" si="0"/>
        <v>209</v>
      </c>
      <c r="C12" s="39" t="s">
        <v>13</v>
      </c>
      <c r="D12" s="39">
        <v>118</v>
      </c>
      <c r="E12" s="40">
        <v>3.6942969696969694</v>
      </c>
      <c r="F12" s="41">
        <v>25</v>
      </c>
      <c r="G12" s="39">
        <v>3</v>
      </c>
      <c r="H12" s="44">
        <v>0.7</v>
      </c>
      <c r="I12" s="44">
        <v>4.7</v>
      </c>
      <c r="J12" s="39">
        <v>19</v>
      </c>
      <c r="K12" s="42" t="s">
        <v>12</v>
      </c>
      <c r="L12" s="42" t="s">
        <v>6</v>
      </c>
      <c r="M12" s="43"/>
    </row>
    <row r="13" spans="1:13" ht="12.75">
      <c r="A13" s="50">
        <v>43211</v>
      </c>
      <c r="B13" s="39">
        <f t="shared" si="0"/>
        <v>210</v>
      </c>
      <c r="C13" s="39" t="s">
        <v>4</v>
      </c>
      <c r="D13" s="39">
        <v>176</v>
      </c>
      <c r="E13" s="40">
        <v>3.6738484848484845</v>
      </c>
      <c r="F13" s="41">
        <v>52</v>
      </c>
      <c r="G13" s="39">
        <v>2.1</v>
      </c>
      <c r="H13" s="39"/>
      <c r="I13" s="39"/>
      <c r="J13" s="39">
        <v>42.5</v>
      </c>
      <c r="K13" s="39"/>
      <c r="L13" s="39"/>
      <c r="M13" s="43" t="s">
        <v>194</v>
      </c>
    </row>
    <row r="14" spans="1:13" ht="12.75">
      <c r="A14" s="50">
        <v>43211</v>
      </c>
      <c r="B14" s="39">
        <f t="shared" si="0"/>
        <v>211</v>
      </c>
      <c r="C14" s="39" t="s">
        <v>17</v>
      </c>
      <c r="D14" s="39">
        <v>111</v>
      </c>
      <c r="E14" s="40">
        <v>3.6424151515151513</v>
      </c>
      <c r="F14" s="41">
        <v>39.666666666666664</v>
      </c>
      <c r="G14" s="39">
        <v>3.2</v>
      </c>
      <c r="H14" s="44">
        <v>0.9</v>
      </c>
      <c r="I14" s="44">
        <v>2.5</v>
      </c>
      <c r="J14" s="39">
        <v>24.5</v>
      </c>
      <c r="K14" s="44" t="s">
        <v>12</v>
      </c>
      <c r="L14" s="44" t="s">
        <v>6</v>
      </c>
      <c r="M14" s="43"/>
    </row>
    <row r="15" spans="1:13" ht="12.75">
      <c r="A15" s="50">
        <v>43211</v>
      </c>
      <c r="B15" s="39">
        <f t="shared" si="0"/>
        <v>212</v>
      </c>
      <c r="C15" s="39" t="s">
        <v>11</v>
      </c>
      <c r="D15" s="39">
        <v>129</v>
      </c>
      <c r="E15" s="40">
        <v>3.623292424242424</v>
      </c>
      <c r="F15" s="41">
        <v>28</v>
      </c>
      <c r="G15" s="39">
        <v>2.5</v>
      </c>
      <c r="H15" s="39"/>
      <c r="I15" s="39"/>
      <c r="J15" s="39">
        <v>12</v>
      </c>
      <c r="K15" s="44" t="s">
        <v>12</v>
      </c>
      <c r="L15" s="44" t="s">
        <v>6</v>
      </c>
      <c r="M15" s="43" t="s">
        <v>153</v>
      </c>
    </row>
    <row r="16" spans="1:13" ht="12.75">
      <c r="A16" s="50">
        <v>43211</v>
      </c>
      <c r="B16" s="39">
        <f t="shared" si="0"/>
        <v>213</v>
      </c>
      <c r="C16" s="39" t="s">
        <v>7</v>
      </c>
      <c r="D16" s="39">
        <v>108</v>
      </c>
      <c r="E16" s="40">
        <v>3.600760606060606</v>
      </c>
      <c r="F16" s="41">
        <v>38.333333333333336</v>
      </c>
      <c r="G16" s="39">
        <v>1.8</v>
      </c>
      <c r="H16" s="39"/>
      <c r="I16" s="39"/>
      <c r="J16" s="39">
        <v>17</v>
      </c>
      <c r="K16" s="44" t="s">
        <v>12</v>
      </c>
      <c r="L16" s="44" t="s">
        <v>56</v>
      </c>
      <c r="M16" s="43" t="s">
        <v>193</v>
      </c>
    </row>
    <row r="17" spans="1:13" ht="12.75">
      <c r="A17" s="50">
        <v>43211</v>
      </c>
      <c r="B17" s="39">
        <f t="shared" si="0"/>
        <v>214</v>
      </c>
      <c r="C17" s="39" t="s">
        <v>9</v>
      </c>
      <c r="D17" s="39">
        <v>80</v>
      </c>
      <c r="E17" s="40">
        <v>3.5822060606060604</v>
      </c>
      <c r="F17" s="41">
        <v>28</v>
      </c>
      <c r="G17" s="39">
        <v>1.9</v>
      </c>
      <c r="H17" s="39"/>
      <c r="I17" s="39"/>
      <c r="J17" s="39">
        <v>16</v>
      </c>
      <c r="K17" s="44" t="s">
        <v>6</v>
      </c>
      <c r="L17" s="44" t="s">
        <v>12</v>
      </c>
      <c r="M17" s="43" t="s">
        <v>192</v>
      </c>
    </row>
    <row r="18" spans="1:13" ht="12.75">
      <c r="A18" s="50">
        <v>43211</v>
      </c>
      <c r="B18" s="39">
        <f t="shared" si="0"/>
        <v>215</v>
      </c>
      <c r="C18" s="39" t="s">
        <v>17</v>
      </c>
      <c r="D18" s="39">
        <v>52</v>
      </c>
      <c r="E18" s="40">
        <v>3.5689545454545453</v>
      </c>
      <c r="F18" s="41">
        <v>26.5</v>
      </c>
      <c r="G18" s="39">
        <v>2</v>
      </c>
      <c r="H18" s="39"/>
      <c r="I18" s="39"/>
      <c r="J18" s="39">
        <v>20.5</v>
      </c>
      <c r="K18" s="44" t="s">
        <v>6</v>
      </c>
      <c r="L18" s="44" t="s">
        <v>12</v>
      </c>
      <c r="M18" s="43"/>
    </row>
    <row r="19" spans="1:13" ht="12.75">
      <c r="A19" s="50">
        <v>43211</v>
      </c>
      <c r="B19" s="39">
        <f t="shared" si="0"/>
        <v>216</v>
      </c>
      <c r="C19" s="39" t="s">
        <v>2</v>
      </c>
      <c r="D19" s="39">
        <v>95</v>
      </c>
      <c r="E19" s="40">
        <v>3.5610060606060605</v>
      </c>
      <c r="F19" s="41">
        <v>30</v>
      </c>
      <c r="G19" s="39">
        <v>2.1</v>
      </c>
      <c r="H19" s="39"/>
      <c r="I19" s="39"/>
      <c r="J19" s="39">
        <v>19.5</v>
      </c>
      <c r="K19" s="44" t="s">
        <v>1</v>
      </c>
      <c r="L19" s="44" t="s">
        <v>0</v>
      </c>
      <c r="M19" s="43"/>
    </row>
    <row r="20" spans="1:13" ht="12.75">
      <c r="A20" s="50">
        <v>43211</v>
      </c>
      <c r="B20" s="39">
        <f t="shared" si="0"/>
        <v>217</v>
      </c>
      <c r="C20" s="39" t="s">
        <v>11</v>
      </c>
      <c r="D20" s="39">
        <v>59</v>
      </c>
      <c r="E20" s="40">
        <v>3.544913636363636</v>
      </c>
      <c r="F20" s="41">
        <v>22.25</v>
      </c>
      <c r="G20" s="39">
        <v>1.7</v>
      </c>
      <c r="H20" s="39"/>
      <c r="I20" s="39"/>
      <c r="J20" s="39">
        <v>16.5</v>
      </c>
      <c r="K20" s="44" t="s">
        <v>6</v>
      </c>
      <c r="L20" s="44" t="s">
        <v>12</v>
      </c>
      <c r="M20" s="43"/>
    </row>
    <row r="21" spans="1:13" ht="12.75">
      <c r="A21" s="50">
        <v>43211</v>
      </c>
      <c r="B21" s="39">
        <f t="shared" si="0"/>
        <v>218</v>
      </c>
      <c r="C21" s="39" t="s">
        <v>191</v>
      </c>
      <c r="D21" s="39">
        <v>45</v>
      </c>
      <c r="E21" s="40">
        <v>3.5356393939393937</v>
      </c>
      <c r="F21" s="41">
        <v>26</v>
      </c>
      <c r="G21" s="39">
        <v>1.5</v>
      </c>
      <c r="H21" s="39">
        <v>0.6</v>
      </c>
      <c r="I21" s="39">
        <v>2.2</v>
      </c>
      <c r="J21" s="39">
        <v>16.5</v>
      </c>
      <c r="K21" s="44" t="s">
        <v>6</v>
      </c>
      <c r="L21" s="44" t="s">
        <v>12</v>
      </c>
      <c r="M21" s="43"/>
    </row>
    <row r="22" spans="1:13" ht="12.75">
      <c r="A22" s="50">
        <v>43211</v>
      </c>
      <c r="B22" s="39">
        <f t="shared" si="0"/>
        <v>219</v>
      </c>
      <c r="C22" s="39" t="s">
        <v>4</v>
      </c>
      <c r="D22" s="39">
        <f>68+34+25</f>
        <v>127</v>
      </c>
      <c r="E22" s="40">
        <v>3.5290166666666667</v>
      </c>
      <c r="F22" s="41">
        <v>29.4</v>
      </c>
      <c r="G22" s="39">
        <v>3.1</v>
      </c>
      <c r="H22" s="39"/>
      <c r="I22" s="39"/>
      <c r="J22" s="39">
        <v>29</v>
      </c>
      <c r="K22" s="44" t="s">
        <v>1</v>
      </c>
      <c r="L22" s="44" t="s">
        <v>10</v>
      </c>
      <c r="M22" s="43" t="s">
        <v>190</v>
      </c>
    </row>
    <row r="23" spans="1:13" ht="12.75">
      <c r="A23" s="50">
        <v>43211</v>
      </c>
      <c r="B23" s="39">
        <f t="shared" si="0"/>
        <v>220</v>
      </c>
      <c r="C23" s="39" t="s">
        <v>17</v>
      </c>
      <c r="D23" s="39">
        <v>68</v>
      </c>
      <c r="E23" s="40">
        <v>3.5068636363636365</v>
      </c>
      <c r="F23" s="41">
        <v>28.75</v>
      </c>
      <c r="G23" s="39">
        <v>2.2</v>
      </c>
      <c r="H23" s="39">
        <v>0.8</v>
      </c>
      <c r="I23" s="39">
        <v>2.2</v>
      </c>
      <c r="J23" s="39">
        <v>17</v>
      </c>
      <c r="K23" s="44" t="s">
        <v>12</v>
      </c>
      <c r="L23" s="44" t="s">
        <v>6</v>
      </c>
      <c r="M23" s="43"/>
    </row>
    <row r="24" spans="1:13" ht="12.75">
      <c r="A24" s="50">
        <v>43211</v>
      </c>
      <c r="B24" s="39">
        <f t="shared" si="0"/>
        <v>221</v>
      </c>
      <c r="C24" s="39" t="s">
        <v>9</v>
      </c>
      <c r="D24" s="39">
        <v>65</v>
      </c>
      <c r="E24" s="40">
        <v>3.495884848484849</v>
      </c>
      <c r="F24" s="41">
        <v>24.5</v>
      </c>
      <c r="G24" s="39">
        <v>1.4</v>
      </c>
      <c r="H24" s="39"/>
      <c r="I24" s="39"/>
      <c r="J24" s="39">
        <v>9</v>
      </c>
      <c r="K24" s="44" t="s">
        <v>6</v>
      </c>
      <c r="L24" s="44" t="s">
        <v>12</v>
      </c>
      <c r="M24" s="43" t="s">
        <v>39</v>
      </c>
    </row>
    <row r="25" spans="1:13" ht="12.75">
      <c r="A25" s="50">
        <v>43211</v>
      </c>
      <c r="B25" s="39">
        <f t="shared" si="0"/>
        <v>222</v>
      </c>
      <c r="C25" s="39" t="s">
        <v>13</v>
      </c>
      <c r="D25" s="39">
        <v>30</v>
      </c>
      <c r="E25" s="40">
        <v>3.485474242424243</v>
      </c>
      <c r="F25" s="41">
        <v>23</v>
      </c>
      <c r="G25" s="39">
        <v>2.2</v>
      </c>
      <c r="H25" s="39">
        <v>0.5</v>
      </c>
      <c r="I25" s="39">
        <v>2</v>
      </c>
      <c r="J25" s="39">
        <v>16</v>
      </c>
      <c r="K25" s="44" t="s">
        <v>6</v>
      </c>
      <c r="L25" s="44" t="s">
        <v>12</v>
      </c>
      <c r="M25" s="43"/>
    </row>
    <row r="26" spans="1:13" ht="12.75">
      <c r="A26" s="50">
        <v>43211</v>
      </c>
      <c r="B26" s="39">
        <f t="shared" si="0"/>
        <v>223</v>
      </c>
      <c r="C26" s="39" t="s">
        <v>9</v>
      </c>
      <c r="D26" s="39">
        <v>34</v>
      </c>
      <c r="E26" s="40">
        <v>3.4816924242424245</v>
      </c>
      <c r="F26" s="41">
        <v>21.333333333333332</v>
      </c>
      <c r="G26" s="39">
        <v>1.6</v>
      </c>
      <c r="H26" s="39"/>
      <c r="I26" s="39"/>
      <c r="J26" s="39">
        <v>11.5</v>
      </c>
      <c r="K26" s="44" t="s">
        <v>6</v>
      </c>
      <c r="L26" s="44" t="s">
        <v>12</v>
      </c>
      <c r="M26" s="43" t="s">
        <v>32</v>
      </c>
    </row>
    <row r="27" spans="1:13" ht="12.75">
      <c r="A27" s="50">
        <v>43211</v>
      </c>
      <c r="B27" s="39">
        <f t="shared" si="0"/>
        <v>224</v>
      </c>
      <c r="C27" s="39" t="s">
        <v>17</v>
      </c>
      <c r="D27" s="39">
        <v>165</v>
      </c>
      <c r="E27" s="40">
        <v>3.4771530303030307</v>
      </c>
      <c r="F27" s="41">
        <v>29</v>
      </c>
      <c r="G27" s="39">
        <v>2.6</v>
      </c>
      <c r="H27" s="39"/>
      <c r="I27" s="39"/>
      <c r="J27" s="39">
        <v>17.5</v>
      </c>
      <c r="K27" s="44" t="s">
        <v>6</v>
      </c>
      <c r="L27" s="44" t="s">
        <v>12</v>
      </c>
      <c r="M27" s="43" t="s">
        <v>189</v>
      </c>
    </row>
    <row r="28" spans="1:13" ht="12.75">
      <c r="A28" s="50">
        <v>43211</v>
      </c>
      <c r="B28" s="39">
        <f t="shared" si="0"/>
        <v>225</v>
      </c>
      <c r="C28" s="39" t="s">
        <v>13</v>
      </c>
      <c r="D28" s="39">
        <v>59</v>
      </c>
      <c r="E28" s="40">
        <v>3.4478030303030307</v>
      </c>
      <c r="F28" s="41">
        <v>19.75</v>
      </c>
      <c r="G28" s="39">
        <v>2.2</v>
      </c>
      <c r="H28" s="39">
        <v>0.8</v>
      </c>
      <c r="I28" s="39">
        <v>3.8</v>
      </c>
      <c r="J28" s="39">
        <v>16.5</v>
      </c>
      <c r="K28" s="44" t="s">
        <v>6</v>
      </c>
      <c r="L28" s="44" t="s">
        <v>0</v>
      </c>
      <c r="M28" s="43"/>
    </row>
    <row r="29" spans="1:13" ht="12.75">
      <c r="A29" s="50">
        <v>43211</v>
      </c>
      <c r="B29" s="39">
        <f t="shared" si="0"/>
        <v>226</v>
      </c>
      <c r="C29" s="39" t="s">
        <v>25</v>
      </c>
      <c r="D29" s="39">
        <v>130</v>
      </c>
      <c r="E29" s="40">
        <v>3.4385287878787882</v>
      </c>
      <c r="F29" s="41">
        <v>26</v>
      </c>
      <c r="G29" s="39">
        <v>3.5</v>
      </c>
      <c r="H29" s="39"/>
      <c r="I29" s="39"/>
      <c r="J29" s="39">
        <v>25.5</v>
      </c>
      <c r="K29" s="44" t="s">
        <v>1</v>
      </c>
      <c r="L29" s="44" t="s">
        <v>10</v>
      </c>
      <c r="M29" s="43" t="s">
        <v>188</v>
      </c>
    </row>
    <row r="30" spans="1:13" ht="12.75">
      <c r="A30" s="68">
        <v>43211</v>
      </c>
      <c r="B30" s="45">
        <f t="shared" si="0"/>
        <v>227</v>
      </c>
      <c r="C30" s="45" t="s">
        <v>9</v>
      </c>
      <c r="D30" s="45">
        <v>131</v>
      </c>
      <c r="E30" s="46">
        <v>3.4158075757575763</v>
      </c>
      <c r="F30" s="47">
        <v>20.75</v>
      </c>
      <c r="G30" s="45">
        <v>1.5</v>
      </c>
      <c r="H30" s="45"/>
      <c r="I30" s="45"/>
      <c r="J30" s="45">
        <v>14</v>
      </c>
      <c r="K30" s="45" t="s">
        <v>6</v>
      </c>
      <c r="L30" s="45" t="s">
        <v>12</v>
      </c>
      <c r="M30" s="48" t="s">
        <v>187</v>
      </c>
    </row>
    <row r="31" spans="1:13" ht="12.75">
      <c r="A31" s="68">
        <v>43211</v>
      </c>
      <c r="B31" s="45">
        <f t="shared" si="0"/>
        <v>228</v>
      </c>
      <c r="C31" s="45" t="s">
        <v>4</v>
      </c>
      <c r="D31" s="45">
        <v>41</v>
      </c>
      <c r="E31" s="46">
        <v>3.39289696969697</v>
      </c>
      <c r="F31" s="47">
        <v>27.75</v>
      </c>
      <c r="G31" s="45">
        <v>1.4</v>
      </c>
      <c r="H31" s="45"/>
      <c r="I31" s="45"/>
      <c r="J31" s="45">
        <v>19</v>
      </c>
      <c r="K31" s="45" t="s">
        <v>6</v>
      </c>
      <c r="L31" s="45" t="s">
        <v>12</v>
      </c>
      <c r="M31" s="48"/>
    </row>
    <row r="32" spans="1:13" ht="12.75">
      <c r="A32" s="68">
        <v>43211</v>
      </c>
      <c r="B32" s="45">
        <f t="shared" si="0"/>
        <v>229</v>
      </c>
      <c r="C32" s="45" t="s">
        <v>17</v>
      </c>
      <c r="D32" s="45">
        <v>37</v>
      </c>
      <c r="E32" s="46">
        <v>3.3870318181818186</v>
      </c>
      <c r="F32" s="47">
        <v>29</v>
      </c>
      <c r="G32" s="45">
        <v>3.2</v>
      </c>
      <c r="H32" s="45">
        <v>0.5</v>
      </c>
      <c r="I32" s="45">
        <v>3.5</v>
      </c>
      <c r="J32" s="45">
        <v>18</v>
      </c>
      <c r="K32" s="45" t="s">
        <v>6</v>
      </c>
      <c r="L32" s="45" t="s">
        <v>10</v>
      </c>
      <c r="M32" s="48"/>
    </row>
    <row r="33" spans="1:13" ht="12.75">
      <c r="A33" s="68">
        <v>43211</v>
      </c>
      <c r="B33" s="45">
        <f t="shared" si="0"/>
        <v>230</v>
      </c>
      <c r="C33" s="45" t="s">
        <v>11</v>
      </c>
      <c r="D33" s="45">
        <v>41</v>
      </c>
      <c r="E33" s="46">
        <v>3.381924242424243</v>
      </c>
      <c r="F33" s="47">
        <v>13</v>
      </c>
      <c r="G33" s="45">
        <v>2.3</v>
      </c>
      <c r="H33" s="45"/>
      <c r="I33" s="45"/>
      <c r="J33" s="45">
        <v>5</v>
      </c>
      <c r="K33" s="45" t="s">
        <v>6</v>
      </c>
      <c r="L33" s="45" t="s">
        <v>0</v>
      </c>
      <c r="M33" s="48"/>
    </row>
    <row r="34" spans="1:13" ht="12.75">
      <c r="A34" s="68">
        <v>43211</v>
      </c>
      <c r="B34" s="45">
        <f t="shared" si="0"/>
        <v>231</v>
      </c>
      <c r="C34" s="45" t="s">
        <v>17</v>
      </c>
      <c r="D34" s="45">
        <v>55</v>
      </c>
      <c r="E34" s="46">
        <v>3.3760590909090915</v>
      </c>
      <c r="F34" s="47">
        <v>20.5</v>
      </c>
      <c r="G34" s="45">
        <v>2.4</v>
      </c>
      <c r="H34" s="45">
        <v>0.5</v>
      </c>
      <c r="I34" s="45">
        <v>2</v>
      </c>
      <c r="J34" s="45">
        <v>10.5</v>
      </c>
      <c r="K34" s="45" t="s">
        <v>6</v>
      </c>
      <c r="L34" s="45" t="s">
        <v>0</v>
      </c>
      <c r="M34" s="48"/>
    </row>
    <row r="35" spans="1:13" ht="12.75">
      <c r="A35" s="68">
        <v>43211</v>
      </c>
      <c r="B35" s="45">
        <f t="shared" si="0"/>
        <v>232</v>
      </c>
      <c r="C35" s="45" t="s">
        <v>11</v>
      </c>
      <c r="D35" s="45">
        <v>23</v>
      </c>
      <c r="E35" s="46">
        <v>3.367542424242425</v>
      </c>
      <c r="F35" s="47">
        <v>21</v>
      </c>
      <c r="G35" s="45">
        <v>1.9</v>
      </c>
      <c r="H35" s="45"/>
      <c r="I35" s="45"/>
      <c r="J35" s="45">
        <v>16</v>
      </c>
      <c r="K35" s="45" t="s">
        <v>0</v>
      </c>
      <c r="L35" s="45" t="s">
        <v>1</v>
      </c>
      <c r="M35" s="48"/>
    </row>
    <row r="36" spans="1:13" ht="12.75">
      <c r="A36" s="68">
        <v>43211</v>
      </c>
      <c r="B36" s="45">
        <f t="shared" si="0"/>
        <v>233</v>
      </c>
      <c r="C36" s="45" t="s">
        <v>13</v>
      </c>
      <c r="D36" s="45">
        <v>40</v>
      </c>
      <c r="E36" s="46">
        <v>3.3650863636363644</v>
      </c>
      <c r="F36" s="47">
        <v>21.75</v>
      </c>
      <c r="G36" s="45">
        <v>2.1</v>
      </c>
      <c r="H36" s="45">
        <v>1.2</v>
      </c>
      <c r="I36" s="45">
        <v>3.8</v>
      </c>
      <c r="J36" s="45">
        <v>12.5</v>
      </c>
      <c r="K36" s="45" t="s">
        <v>1</v>
      </c>
      <c r="L36" s="45" t="s">
        <v>12</v>
      </c>
      <c r="M36" s="49" t="s">
        <v>186</v>
      </c>
    </row>
    <row r="37" spans="1:13" ht="12.75">
      <c r="A37" s="68">
        <v>43211</v>
      </c>
      <c r="B37" s="45">
        <f t="shared" si="0"/>
        <v>234</v>
      </c>
      <c r="C37" s="45" t="s">
        <v>11</v>
      </c>
      <c r="D37" s="45">
        <v>39</v>
      </c>
      <c r="E37" s="46">
        <v>3.3594106060606066</v>
      </c>
      <c r="F37" s="47">
        <v>20.5</v>
      </c>
      <c r="G37" s="45">
        <v>1.7</v>
      </c>
      <c r="H37" s="45"/>
      <c r="I37" s="45"/>
      <c r="J37" s="45">
        <v>9</v>
      </c>
      <c r="K37" s="45" t="s">
        <v>6</v>
      </c>
      <c r="L37" s="45" t="s">
        <v>12</v>
      </c>
      <c r="M37" s="48"/>
    </row>
    <row r="38" spans="1:13" ht="12.75">
      <c r="A38" s="68">
        <v>43211</v>
      </c>
      <c r="B38" s="45">
        <f t="shared" si="0"/>
        <v>235</v>
      </c>
      <c r="C38" s="45" t="s">
        <v>19</v>
      </c>
      <c r="D38" s="45">
        <v>30</v>
      </c>
      <c r="E38" s="46">
        <v>3.353924242424243</v>
      </c>
      <c r="F38" s="47">
        <v>26.5</v>
      </c>
      <c r="G38" s="45">
        <v>2.6</v>
      </c>
      <c r="H38" s="45"/>
      <c r="I38" s="45"/>
      <c r="J38" s="45">
        <v>18.5</v>
      </c>
      <c r="K38" s="45" t="s">
        <v>1</v>
      </c>
      <c r="L38" s="45" t="s">
        <v>0</v>
      </c>
      <c r="M38" s="49" t="s">
        <v>27</v>
      </c>
    </row>
    <row r="39" spans="1:13" ht="12.75">
      <c r="A39" s="68">
        <v>43211</v>
      </c>
      <c r="B39" s="45">
        <f t="shared" si="0"/>
        <v>236</v>
      </c>
      <c r="C39" s="45" t="s">
        <v>4</v>
      </c>
      <c r="D39" s="45">
        <v>65</v>
      </c>
      <c r="E39" s="46">
        <v>3.3501424242424247</v>
      </c>
      <c r="F39" s="47">
        <v>30</v>
      </c>
      <c r="G39" s="45">
        <v>1.4</v>
      </c>
      <c r="H39" s="45"/>
      <c r="I39" s="45"/>
      <c r="J39" s="45">
        <v>17.5</v>
      </c>
      <c r="K39" s="45" t="s">
        <v>6</v>
      </c>
      <c r="L39" s="45" t="s">
        <v>1</v>
      </c>
      <c r="M39" s="49" t="s">
        <v>185</v>
      </c>
    </row>
    <row r="40" spans="1:13" ht="12.75">
      <c r="A40" s="68">
        <v>43211</v>
      </c>
      <c r="B40" s="45">
        <f t="shared" si="0"/>
        <v>237</v>
      </c>
      <c r="C40" s="45" t="s">
        <v>2</v>
      </c>
      <c r="D40" s="45">
        <v>57</v>
      </c>
      <c r="E40" s="46">
        <v>3.3397318181818187</v>
      </c>
      <c r="F40" s="47">
        <v>26.666666666666668</v>
      </c>
      <c r="G40" s="45">
        <v>2</v>
      </c>
      <c r="H40" s="45"/>
      <c r="I40" s="45"/>
      <c r="J40" s="45">
        <v>19</v>
      </c>
      <c r="K40" s="45" t="s">
        <v>6</v>
      </c>
      <c r="L40" s="45" t="s">
        <v>1</v>
      </c>
      <c r="M40" s="49" t="s">
        <v>184</v>
      </c>
    </row>
    <row r="41" spans="1:13" ht="12.75">
      <c r="A41" s="68">
        <v>43211</v>
      </c>
      <c r="B41" s="45">
        <f t="shared" si="0"/>
        <v>238</v>
      </c>
      <c r="C41" s="45" t="s">
        <v>11</v>
      </c>
      <c r="D41" s="45">
        <v>30</v>
      </c>
      <c r="E41" s="46">
        <v>3.3308363636363643</v>
      </c>
      <c r="F41" s="47">
        <v>21.25</v>
      </c>
      <c r="G41" s="45">
        <v>2.3</v>
      </c>
      <c r="H41" s="45"/>
      <c r="I41" s="45"/>
      <c r="J41" s="45">
        <v>25</v>
      </c>
      <c r="K41" s="45" t="s">
        <v>6</v>
      </c>
      <c r="L41" s="45" t="s">
        <v>12</v>
      </c>
      <c r="M41" s="48"/>
    </row>
    <row r="42" spans="1:13" ht="12.75">
      <c r="A42" s="68">
        <v>43211</v>
      </c>
      <c r="B42" s="45">
        <f t="shared" si="0"/>
        <v>239</v>
      </c>
      <c r="C42" s="45" t="s">
        <v>17</v>
      </c>
      <c r="D42" s="45">
        <v>20</v>
      </c>
      <c r="E42" s="46">
        <v>3.327054545454546</v>
      </c>
      <c r="F42" s="47">
        <v>30</v>
      </c>
      <c r="G42" s="45">
        <v>2.5</v>
      </c>
      <c r="H42" s="45">
        <v>0.7</v>
      </c>
      <c r="I42" s="45">
        <v>1.9</v>
      </c>
      <c r="J42" s="45">
        <v>25</v>
      </c>
      <c r="K42" s="45" t="s">
        <v>6</v>
      </c>
      <c r="L42" s="45" t="s">
        <v>12</v>
      </c>
      <c r="M42" s="48"/>
    </row>
    <row r="43" spans="1:13" ht="12.75">
      <c r="A43" s="68">
        <v>43211</v>
      </c>
      <c r="B43" s="45">
        <f t="shared" si="0"/>
        <v>240</v>
      </c>
      <c r="C43" s="45" t="s">
        <v>9</v>
      </c>
      <c r="D43" s="45">
        <v>30</v>
      </c>
      <c r="E43" s="46">
        <v>3.325166666666667</v>
      </c>
      <c r="F43" s="47">
        <v>22.5</v>
      </c>
      <c r="G43" s="45">
        <v>1.9</v>
      </c>
      <c r="H43" s="45"/>
      <c r="I43" s="45"/>
      <c r="J43" s="45">
        <v>16</v>
      </c>
      <c r="K43" s="45" t="s">
        <v>0</v>
      </c>
      <c r="L43" s="45" t="s">
        <v>56</v>
      </c>
      <c r="M43" s="49" t="s">
        <v>33</v>
      </c>
    </row>
    <row r="44" spans="1:13" ht="12.75">
      <c r="A44" s="68">
        <v>43211</v>
      </c>
      <c r="B44" s="45">
        <f t="shared" si="0"/>
        <v>241</v>
      </c>
      <c r="C44" s="45" t="s">
        <v>17</v>
      </c>
      <c r="D44" s="45">
        <v>73</v>
      </c>
      <c r="E44" s="46">
        <v>3.3213848484848487</v>
      </c>
      <c r="F44" s="47">
        <v>17.833333333333332</v>
      </c>
      <c r="G44" s="45">
        <v>3.8</v>
      </c>
      <c r="H44" s="45">
        <v>0.8</v>
      </c>
      <c r="I44" s="45">
        <v>2.5</v>
      </c>
      <c r="J44" s="45">
        <v>13</v>
      </c>
      <c r="K44" s="45" t="s">
        <v>6</v>
      </c>
      <c r="L44" s="45" t="s">
        <v>12</v>
      </c>
      <c r="M44" s="49" t="s">
        <v>183</v>
      </c>
    </row>
    <row r="45" spans="1:13" ht="12.75">
      <c r="A45" s="68">
        <v>43211</v>
      </c>
      <c r="B45" s="45">
        <f t="shared" si="0"/>
        <v>242</v>
      </c>
      <c r="C45" s="45" t="s">
        <v>19</v>
      </c>
      <c r="D45" s="45">
        <v>21</v>
      </c>
      <c r="E45" s="46">
        <v>3.3094590909090913</v>
      </c>
      <c r="F45" s="47">
        <v>20.75</v>
      </c>
      <c r="G45" s="45">
        <v>1.6</v>
      </c>
      <c r="H45" s="45"/>
      <c r="I45" s="45"/>
      <c r="J45" s="45">
        <v>15.5</v>
      </c>
      <c r="K45" s="45" t="s">
        <v>6</v>
      </c>
      <c r="L45" s="45" t="s">
        <v>0</v>
      </c>
      <c r="M45" s="49" t="s">
        <v>182</v>
      </c>
    </row>
    <row r="46" spans="1:13" ht="12.75">
      <c r="A46" s="50">
        <v>43209</v>
      </c>
      <c r="B46" s="39">
        <v>1</v>
      </c>
      <c r="C46" s="39" t="s">
        <v>17</v>
      </c>
      <c r="D46" s="39">
        <v>64</v>
      </c>
      <c r="E46" s="40">
        <v>3.3054818181818186</v>
      </c>
      <c r="F46" s="41">
        <v>44.25</v>
      </c>
      <c r="G46" s="39">
        <v>3.8</v>
      </c>
      <c r="H46" s="39">
        <v>0.4</v>
      </c>
      <c r="I46" s="39">
        <v>3.2</v>
      </c>
      <c r="J46" s="39">
        <v>19.5</v>
      </c>
      <c r="K46" s="44" t="s">
        <v>6</v>
      </c>
      <c r="L46" s="44" t="s">
        <v>12</v>
      </c>
      <c r="M46" s="43"/>
    </row>
    <row r="47" spans="1:13" ht="12.75">
      <c r="A47" s="50">
        <v>43209</v>
      </c>
      <c r="B47" s="39">
        <f aca="true" t="shared" si="1" ref="B47:B78">B46+1</f>
        <v>2</v>
      </c>
      <c r="C47" s="39" t="s">
        <v>17</v>
      </c>
      <c r="D47" s="39">
        <v>106</v>
      </c>
      <c r="E47" s="40">
        <v>3.2933606060606064</v>
      </c>
      <c r="F47" s="41">
        <v>63.5</v>
      </c>
      <c r="G47" s="39">
        <v>2.7</v>
      </c>
      <c r="H47" s="39">
        <v>1.2</v>
      </c>
      <c r="I47" s="39">
        <v>3.2</v>
      </c>
      <c r="J47" s="39">
        <v>9</v>
      </c>
      <c r="K47" s="44" t="s">
        <v>6</v>
      </c>
      <c r="L47" s="44" t="s">
        <v>12</v>
      </c>
      <c r="M47" s="43"/>
    </row>
    <row r="48" spans="1:13" ht="12.75">
      <c r="A48" s="50">
        <v>43209</v>
      </c>
      <c r="B48" s="39">
        <f t="shared" si="1"/>
        <v>3</v>
      </c>
      <c r="C48" s="39" t="s">
        <v>9</v>
      </c>
      <c r="D48" s="39">
        <v>96</v>
      </c>
      <c r="E48" s="40">
        <v>3.273284848484849</v>
      </c>
      <c r="F48" s="41">
        <v>40</v>
      </c>
      <c r="G48" s="39">
        <v>3.1</v>
      </c>
      <c r="H48" s="39"/>
      <c r="I48" s="39"/>
      <c r="J48" s="39">
        <v>12</v>
      </c>
      <c r="K48" s="44" t="s">
        <v>6</v>
      </c>
      <c r="L48" s="44" t="s">
        <v>0</v>
      </c>
      <c r="M48" s="51" t="s">
        <v>32</v>
      </c>
    </row>
    <row r="49" spans="1:13" ht="12.75">
      <c r="A49" s="50">
        <v>43209</v>
      </c>
      <c r="B49" s="39">
        <f t="shared" si="1"/>
        <v>4</v>
      </c>
      <c r="C49" s="39" t="s">
        <v>11</v>
      </c>
      <c r="D49" s="39">
        <v>43</v>
      </c>
      <c r="E49" s="40">
        <v>3.255103030303031</v>
      </c>
      <c r="F49" s="41">
        <v>34</v>
      </c>
      <c r="G49" s="39">
        <v>2.8</v>
      </c>
      <c r="H49" s="39"/>
      <c r="I49" s="39"/>
      <c r="J49" s="39">
        <v>10</v>
      </c>
      <c r="K49" s="44" t="s">
        <v>6</v>
      </c>
      <c r="L49" s="44" t="s">
        <v>0</v>
      </c>
      <c r="M49" s="43"/>
    </row>
    <row r="50" spans="1:13" ht="12.75">
      <c r="A50" s="50">
        <v>43209</v>
      </c>
      <c r="B50" s="39">
        <f t="shared" si="1"/>
        <v>5</v>
      </c>
      <c r="C50" s="39" t="s">
        <v>9</v>
      </c>
      <c r="D50" s="39">
        <v>19</v>
      </c>
      <c r="E50" s="40">
        <v>3.2469590909090913</v>
      </c>
      <c r="F50" s="41">
        <v>41</v>
      </c>
      <c r="G50" s="39">
        <v>1.4</v>
      </c>
      <c r="H50" s="39"/>
      <c r="I50" s="39"/>
      <c r="J50" s="39">
        <v>13</v>
      </c>
      <c r="K50" s="44" t="s">
        <v>6</v>
      </c>
      <c r="L50" s="44" t="s">
        <v>0</v>
      </c>
      <c r="M50" s="43"/>
    </row>
    <row r="51" spans="1:13" ht="12.75">
      <c r="A51" s="50">
        <v>43209</v>
      </c>
      <c r="B51" s="39">
        <f t="shared" si="1"/>
        <v>6</v>
      </c>
      <c r="C51" s="39" t="s">
        <v>13</v>
      </c>
      <c r="D51" s="39">
        <v>42</v>
      </c>
      <c r="E51" s="40">
        <v>3.2433606060606066</v>
      </c>
      <c r="F51" s="41">
        <v>32.5</v>
      </c>
      <c r="G51" s="39">
        <v>2.9</v>
      </c>
      <c r="H51" s="39">
        <v>0.6</v>
      </c>
      <c r="I51" s="39">
        <v>2.1</v>
      </c>
      <c r="J51" s="39">
        <v>10.5</v>
      </c>
      <c r="K51" s="44" t="s">
        <v>6</v>
      </c>
      <c r="L51" s="44" t="s">
        <v>0</v>
      </c>
      <c r="M51" s="43"/>
    </row>
    <row r="52" spans="1:13" ht="12.75">
      <c r="A52" s="50">
        <v>43209</v>
      </c>
      <c r="B52" s="39">
        <f t="shared" si="1"/>
        <v>7</v>
      </c>
      <c r="C52" s="39" t="s">
        <v>4</v>
      </c>
      <c r="D52" s="39">
        <v>104</v>
      </c>
      <c r="E52" s="40">
        <v>3.2354060606060613</v>
      </c>
      <c r="F52" s="41">
        <v>38.5</v>
      </c>
      <c r="G52" s="39">
        <v>2.1</v>
      </c>
      <c r="H52" s="39"/>
      <c r="I52" s="39"/>
      <c r="J52" s="39">
        <v>19.5</v>
      </c>
      <c r="K52" s="44" t="s">
        <v>0</v>
      </c>
      <c r="L52" s="44" t="s">
        <v>6</v>
      </c>
      <c r="M52" s="51" t="s">
        <v>181</v>
      </c>
    </row>
    <row r="53" spans="1:13" ht="12.75">
      <c r="A53" s="50">
        <v>43209</v>
      </c>
      <c r="B53" s="39">
        <f t="shared" si="1"/>
        <v>8</v>
      </c>
      <c r="C53" s="39" t="s">
        <v>9</v>
      </c>
      <c r="D53" s="39">
        <v>102</v>
      </c>
      <c r="E53" s="40">
        <v>3.2157090909090917</v>
      </c>
      <c r="F53" s="41">
        <v>26</v>
      </c>
      <c r="G53" s="39">
        <v>2</v>
      </c>
      <c r="H53" s="39"/>
      <c r="I53" s="39"/>
      <c r="J53" s="39">
        <v>20</v>
      </c>
      <c r="K53" s="44" t="s">
        <v>6</v>
      </c>
      <c r="L53" s="44" t="s">
        <v>56</v>
      </c>
      <c r="M53" s="51" t="s">
        <v>180</v>
      </c>
    </row>
    <row r="54" spans="1:13" ht="12.75">
      <c r="A54" s="50">
        <v>43209</v>
      </c>
      <c r="B54" s="39">
        <f t="shared" si="1"/>
        <v>9</v>
      </c>
      <c r="C54" s="39" t="s">
        <v>4</v>
      </c>
      <c r="D54" s="39">
        <v>80</v>
      </c>
      <c r="E54" s="40">
        <v>3.1963909090909097</v>
      </c>
      <c r="F54" s="41">
        <v>36.25</v>
      </c>
      <c r="G54" s="39">
        <v>1.6</v>
      </c>
      <c r="H54" s="39"/>
      <c r="I54" s="39"/>
      <c r="J54" s="39">
        <v>16</v>
      </c>
      <c r="K54" s="44" t="s">
        <v>6</v>
      </c>
      <c r="L54" s="44" t="s">
        <v>0</v>
      </c>
      <c r="M54" s="51" t="s">
        <v>179</v>
      </c>
    </row>
    <row r="55" spans="1:13" ht="12.75">
      <c r="A55" s="50">
        <v>43209</v>
      </c>
      <c r="B55" s="39">
        <f t="shared" si="1"/>
        <v>10</v>
      </c>
      <c r="C55" s="39" t="s">
        <v>7</v>
      </c>
      <c r="D55" s="39">
        <v>71</v>
      </c>
      <c r="E55" s="40">
        <v>3.1812393939393946</v>
      </c>
      <c r="F55" s="41">
        <v>39</v>
      </c>
      <c r="G55" s="39">
        <v>2.1</v>
      </c>
      <c r="H55" s="39"/>
      <c r="I55" s="39"/>
      <c r="J55" s="39">
        <v>20</v>
      </c>
      <c r="K55" s="44" t="s">
        <v>6</v>
      </c>
      <c r="L55" s="44" t="s">
        <v>12</v>
      </c>
      <c r="M55" s="51" t="s">
        <v>178</v>
      </c>
    </row>
    <row r="56" spans="1:13" ht="12.75">
      <c r="A56" s="50">
        <v>43209</v>
      </c>
      <c r="B56" s="39">
        <f t="shared" si="1"/>
        <v>11</v>
      </c>
      <c r="C56" s="39" t="s">
        <v>11</v>
      </c>
      <c r="D56" s="39">
        <v>65</v>
      </c>
      <c r="E56" s="40">
        <v>3.1677924242424247</v>
      </c>
      <c r="F56" s="41">
        <v>36.5</v>
      </c>
      <c r="G56" s="39">
        <v>2.4</v>
      </c>
      <c r="H56" s="39"/>
      <c r="I56" s="39"/>
      <c r="J56" s="39">
        <v>15.5</v>
      </c>
      <c r="K56" s="44" t="s">
        <v>6</v>
      </c>
      <c r="L56" s="44" t="s">
        <v>0</v>
      </c>
      <c r="M56" s="51" t="s">
        <v>177</v>
      </c>
    </row>
    <row r="57" spans="1:13" ht="12.75">
      <c r="A57" s="50">
        <v>43209</v>
      </c>
      <c r="B57" s="39">
        <f t="shared" si="1"/>
        <v>12</v>
      </c>
      <c r="C57" s="39" t="s">
        <v>176</v>
      </c>
      <c r="D57" s="39">
        <v>50</v>
      </c>
      <c r="E57" s="40">
        <v>3.1554818181818187</v>
      </c>
      <c r="F57" s="41">
        <v>33.5</v>
      </c>
      <c r="G57" s="39">
        <v>2.1</v>
      </c>
      <c r="H57" s="39"/>
      <c r="I57" s="39"/>
      <c r="J57" s="39">
        <v>18.5</v>
      </c>
      <c r="K57" s="44" t="s">
        <v>6</v>
      </c>
      <c r="L57" s="44" t="s">
        <v>0</v>
      </c>
      <c r="M57" s="51" t="s">
        <v>175</v>
      </c>
    </row>
    <row r="58" spans="1:13" ht="12.75">
      <c r="A58" s="50">
        <v>43209</v>
      </c>
      <c r="B58" s="39">
        <f t="shared" si="1"/>
        <v>13</v>
      </c>
      <c r="C58" s="39" t="s">
        <v>17</v>
      </c>
      <c r="D58" s="39">
        <v>127</v>
      </c>
      <c r="E58" s="40">
        <v>3.146012121212122</v>
      </c>
      <c r="F58" s="41">
        <v>26.75</v>
      </c>
      <c r="G58" s="39">
        <v>2.5</v>
      </c>
      <c r="H58" s="39">
        <v>0.5</v>
      </c>
      <c r="I58" s="39">
        <v>2.2</v>
      </c>
      <c r="J58" s="39">
        <v>18.5</v>
      </c>
      <c r="K58" s="44" t="s">
        <v>6</v>
      </c>
      <c r="L58" s="44" t="s">
        <v>0</v>
      </c>
      <c r="M58" s="43"/>
    </row>
    <row r="59" spans="1:13" ht="12.75">
      <c r="A59" s="50">
        <v>43209</v>
      </c>
      <c r="B59" s="39">
        <f t="shared" si="1"/>
        <v>14</v>
      </c>
      <c r="C59" s="39" t="s">
        <v>9</v>
      </c>
      <c r="D59" s="39">
        <v>26</v>
      </c>
      <c r="E59" s="40">
        <v>3.1219590909090917</v>
      </c>
      <c r="F59" s="41">
        <v>25</v>
      </c>
      <c r="G59" s="39">
        <v>2.3</v>
      </c>
      <c r="H59" s="39"/>
      <c r="I59" s="39"/>
      <c r="J59" s="39">
        <v>19</v>
      </c>
      <c r="K59" s="44" t="s">
        <v>6</v>
      </c>
      <c r="L59" s="44" t="s">
        <v>12</v>
      </c>
      <c r="M59" s="51" t="s">
        <v>14</v>
      </c>
    </row>
    <row r="60" spans="1:13" ht="12.75">
      <c r="A60" s="50">
        <v>43209</v>
      </c>
      <c r="B60" s="39">
        <f t="shared" si="1"/>
        <v>15</v>
      </c>
      <c r="C60" s="39" t="s">
        <v>17</v>
      </c>
      <c r="D60" s="39">
        <v>66</v>
      </c>
      <c r="E60" s="40">
        <v>3.1170348484848494</v>
      </c>
      <c r="F60" s="41">
        <v>22.166666666666668</v>
      </c>
      <c r="G60" s="39">
        <v>2.3</v>
      </c>
      <c r="H60" s="39">
        <v>0.4</v>
      </c>
      <c r="I60" s="39">
        <v>2</v>
      </c>
      <c r="J60" s="39">
        <v>16.5</v>
      </c>
      <c r="K60" s="44" t="s">
        <v>12</v>
      </c>
      <c r="L60" s="44" t="s">
        <v>6</v>
      </c>
      <c r="M60" s="43"/>
    </row>
    <row r="61" spans="1:13" ht="12.75">
      <c r="A61" s="50">
        <v>43209</v>
      </c>
      <c r="B61" s="39">
        <f t="shared" si="1"/>
        <v>16</v>
      </c>
      <c r="C61" s="39" t="s">
        <v>9</v>
      </c>
      <c r="D61" s="39">
        <v>28</v>
      </c>
      <c r="E61" s="40">
        <v>3.104534848484849</v>
      </c>
      <c r="F61" s="41">
        <v>24</v>
      </c>
      <c r="G61" s="39">
        <v>1.9</v>
      </c>
      <c r="H61" s="39"/>
      <c r="I61" s="39"/>
      <c r="J61" s="39">
        <v>11</v>
      </c>
      <c r="K61" s="44" t="s">
        <v>6</v>
      </c>
      <c r="L61" s="44" t="s">
        <v>0</v>
      </c>
      <c r="M61" s="51" t="s">
        <v>39</v>
      </c>
    </row>
    <row r="62" spans="1:13" ht="12.75">
      <c r="A62" s="50">
        <v>43209</v>
      </c>
      <c r="B62" s="39">
        <f t="shared" si="1"/>
        <v>17</v>
      </c>
      <c r="C62" s="39" t="s">
        <v>11</v>
      </c>
      <c r="D62" s="39">
        <v>70</v>
      </c>
      <c r="E62" s="40">
        <v>3.099231818181819</v>
      </c>
      <c r="F62" s="41">
        <v>25</v>
      </c>
      <c r="G62" s="39">
        <v>2.1</v>
      </c>
      <c r="H62" s="39"/>
      <c r="I62" s="39"/>
      <c r="J62" s="39">
        <v>14.5</v>
      </c>
      <c r="K62" s="44" t="s">
        <v>6</v>
      </c>
      <c r="L62" s="44" t="s">
        <v>0</v>
      </c>
      <c r="M62" s="51" t="s">
        <v>174</v>
      </c>
    </row>
    <row r="63" spans="1:13" ht="12.75">
      <c r="A63" s="50">
        <v>43209</v>
      </c>
      <c r="B63" s="39">
        <f t="shared" si="1"/>
        <v>18</v>
      </c>
      <c r="C63" s="39" t="s">
        <v>9</v>
      </c>
      <c r="D63" s="39">
        <v>31</v>
      </c>
      <c r="E63" s="40">
        <v>3.085974242424243</v>
      </c>
      <c r="F63" s="41">
        <v>35</v>
      </c>
      <c r="G63" s="39">
        <v>1.6</v>
      </c>
      <c r="H63" s="39"/>
      <c r="I63" s="39"/>
      <c r="J63" s="39">
        <v>17</v>
      </c>
      <c r="K63" s="44" t="s">
        <v>6</v>
      </c>
      <c r="L63" s="44" t="s">
        <v>0</v>
      </c>
      <c r="M63" s="51" t="s">
        <v>173</v>
      </c>
    </row>
    <row r="64" spans="1:13" ht="12.75">
      <c r="A64" s="50">
        <v>43209</v>
      </c>
      <c r="B64" s="39">
        <f t="shared" si="1"/>
        <v>19</v>
      </c>
      <c r="C64" s="39" t="s">
        <v>4</v>
      </c>
      <c r="D64" s="39">
        <v>144</v>
      </c>
      <c r="E64" s="40">
        <v>3.080103030303031</v>
      </c>
      <c r="F64" s="41">
        <v>41.75</v>
      </c>
      <c r="G64" s="39">
        <v>2</v>
      </c>
      <c r="H64" s="39"/>
      <c r="I64" s="39"/>
      <c r="J64" s="39">
        <v>30</v>
      </c>
      <c r="K64" s="44" t="s">
        <v>6</v>
      </c>
      <c r="L64" s="44" t="s">
        <v>12</v>
      </c>
      <c r="M64" s="51" t="s">
        <v>172</v>
      </c>
    </row>
    <row r="65" spans="1:13" ht="12.75">
      <c r="A65" s="50">
        <v>43209</v>
      </c>
      <c r="B65" s="39">
        <f t="shared" si="1"/>
        <v>20</v>
      </c>
      <c r="C65" s="39" t="s">
        <v>17</v>
      </c>
      <c r="D65" s="39">
        <v>70</v>
      </c>
      <c r="E65" s="40">
        <v>3.0528303030303037</v>
      </c>
      <c r="F65" s="41">
        <v>44.5</v>
      </c>
      <c r="G65" s="39">
        <v>2.2</v>
      </c>
      <c r="H65" s="39">
        <v>0.9</v>
      </c>
      <c r="I65" s="39">
        <v>2</v>
      </c>
      <c r="J65" s="39">
        <v>22.5</v>
      </c>
      <c r="K65" s="44" t="s">
        <v>6</v>
      </c>
      <c r="L65" s="44" t="s">
        <v>12</v>
      </c>
      <c r="M65" s="51" t="s">
        <v>171</v>
      </c>
    </row>
    <row r="66" spans="1:13" ht="12.75">
      <c r="A66" s="50">
        <v>43209</v>
      </c>
      <c r="B66" s="39">
        <f t="shared" si="1"/>
        <v>21</v>
      </c>
      <c r="C66" s="39" t="s">
        <v>4</v>
      </c>
      <c r="D66" s="39">
        <v>85</v>
      </c>
      <c r="E66" s="40">
        <v>3.039572727272728</v>
      </c>
      <c r="F66" s="41">
        <v>37.5</v>
      </c>
      <c r="G66" s="39">
        <v>2.2</v>
      </c>
      <c r="H66" s="39"/>
      <c r="I66" s="39"/>
      <c r="J66" s="39">
        <v>25</v>
      </c>
      <c r="K66" s="44" t="s">
        <v>6</v>
      </c>
      <c r="L66" s="44" t="s">
        <v>0</v>
      </c>
      <c r="M66" s="51" t="s">
        <v>170</v>
      </c>
    </row>
    <row r="67" spans="1:13" ht="12.75">
      <c r="A67" s="50">
        <v>43209</v>
      </c>
      <c r="B67" s="39">
        <f t="shared" si="1"/>
        <v>22</v>
      </c>
      <c r="C67" s="39" t="s">
        <v>17</v>
      </c>
      <c r="D67" s="39">
        <v>187</v>
      </c>
      <c r="E67" s="40">
        <v>3.023474242424243</v>
      </c>
      <c r="F67" s="41">
        <v>43</v>
      </c>
      <c r="G67" s="39">
        <v>2.6</v>
      </c>
      <c r="H67" s="39">
        <v>0.6</v>
      </c>
      <c r="I67" s="39">
        <v>3.6</v>
      </c>
      <c r="J67" s="39">
        <v>27</v>
      </c>
      <c r="K67" s="44" t="s">
        <v>12</v>
      </c>
      <c r="L67" s="44" t="s">
        <v>56</v>
      </c>
      <c r="M67" s="51" t="s">
        <v>169</v>
      </c>
    </row>
    <row r="68" spans="1:13" ht="12.75">
      <c r="A68" s="50">
        <v>43209</v>
      </c>
      <c r="B68" s="39">
        <f t="shared" si="1"/>
        <v>23</v>
      </c>
      <c r="C68" s="39" t="s">
        <v>19</v>
      </c>
      <c r="D68" s="39">
        <v>20</v>
      </c>
      <c r="E68" s="40">
        <v>2.9880575757575762</v>
      </c>
      <c r="F68" s="41">
        <v>35.5</v>
      </c>
      <c r="G68" s="39">
        <v>4</v>
      </c>
      <c r="H68" s="39"/>
      <c r="I68" s="39"/>
      <c r="J68" s="39">
        <v>21</v>
      </c>
      <c r="K68" s="44" t="s">
        <v>1</v>
      </c>
      <c r="L68" s="44" t="s">
        <v>0</v>
      </c>
      <c r="M68" s="51" t="s">
        <v>31</v>
      </c>
    </row>
    <row r="69" spans="1:13" ht="12.75">
      <c r="A69" s="50">
        <v>43209</v>
      </c>
      <c r="B69" s="39">
        <f t="shared" si="1"/>
        <v>24</v>
      </c>
      <c r="C69" s="39" t="s">
        <v>17</v>
      </c>
      <c r="D69" s="39">
        <v>33</v>
      </c>
      <c r="E69" s="40">
        <v>2.9842696969696973</v>
      </c>
      <c r="F69" s="41">
        <v>29.25</v>
      </c>
      <c r="G69" s="39">
        <v>2.3</v>
      </c>
      <c r="H69" s="39">
        <v>1</v>
      </c>
      <c r="I69" s="39">
        <v>2.3</v>
      </c>
      <c r="J69" s="39">
        <v>24</v>
      </c>
      <c r="K69" s="44" t="s">
        <v>1</v>
      </c>
      <c r="L69" s="44" t="s">
        <v>0</v>
      </c>
      <c r="M69" s="43"/>
    </row>
    <row r="70" spans="1:13" ht="12.75">
      <c r="A70" s="50">
        <v>43209</v>
      </c>
      <c r="B70" s="39">
        <f t="shared" si="1"/>
        <v>25</v>
      </c>
      <c r="C70" s="39" t="s">
        <v>160</v>
      </c>
      <c r="D70" s="39">
        <v>50</v>
      </c>
      <c r="E70" s="40">
        <v>2.9780196969696973</v>
      </c>
      <c r="F70" s="41">
        <v>24</v>
      </c>
      <c r="G70" s="39">
        <v>3.5</v>
      </c>
      <c r="H70" s="39"/>
      <c r="I70" s="39"/>
      <c r="J70" s="39">
        <v>12.5</v>
      </c>
      <c r="K70" s="44" t="s">
        <v>6</v>
      </c>
      <c r="L70" s="44" t="s">
        <v>0</v>
      </c>
      <c r="M70" s="43"/>
    </row>
    <row r="71" spans="1:13" ht="12.75">
      <c r="A71" s="50">
        <v>43209</v>
      </c>
      <c r="B71" s="39">
        <f t="shared" si="1"/>
        <v>26</v>
      </c>
      <c r="C71" s="39" t="s">
        <v>17</v>
      </c>
      <c r="D71" s="39">
        <v>55</v>
      </c>
      <c r="E71" s="40">
        <v>2.9685500000000005</v>
      </c>
      <c r="F71" s="41">
        <v>23.5</v>
      </c>
      <c r="G71" s="39">
        <v>2.4</v>
      </c>
      <c r="H71" s="39">
        <v>1</v>
      </c>
      <c r="I71" s="39">
        <v>2.2</v>
      </c>
      <c r="J71" s="39">
        <v>16.5</v>
      </c>
      <c r="K71" s="44" t="s">
        <v>6</v>
      </c>
      <c r="L71" s="44" t="s">
        <v>12</v>
      </c>
      <c r="M71" s="43"/>
    </row>
    <row r="72" spans="1:13" ht="12.75">
      <c r="A72" s="50">
        <v>43209</v>
      </c>
      <c r="B72" s="39">
        <f t="shared" si="1"/>
        <v>27</v>
      </c>
      <c r="C72" s="39" t="s">
        <v>19</v>
      </c>
      <c r="D72" s="39">
        <v>32</v>
      </c>
      <c r="E72" s="40">
        <v>2.958133333333334</v>
      </c>
      <c r="F72" s="41">
        <v>32</v>
      </c>
      <c r="G72" s="39">
        <v>3</v>
      </c>
      <c r="H72" s="39"/>
      <c r="I72" s="39"/>
      <c r="J72" s="39">
        <v>19</v>
      </c>
      <c r="K72" s="44" t="s">
        <v>6</v>
      </c>
      <c r="L72" s="44" t="s">
        <v>0</v>
      </c>
      <c r="M72" s="51" t="s">
        <v>31</v>
      </c>
    </row>
    <row r="73" spans="1:13" ht="12.75">
      <c r="A73" s="50">
        <v>43209</v>
      </c>
      <c r="B73" s="39">
        <f t="shared" si="1"/>
        <v>28</v>
      </c>
      <c r="C73" s="39" t="s">
        <v>4</v>
      </c>
      <c r="D73" s="39">
        <v>31</v>
      </c>
      <c r="E73" s="40">
        <v>2.952072727272728</v>
      </c>
      <c r="F73" s="41">
        <v>33.333333333333336</v>
      </c>
      <c r="G73" s="39">
        <v>2.8</v>
      </c>
      <c r="H73" s="39">
        <v>0.6</v>
      </c>
      <c r="I73" s="39">
        <v>2</v>
      </c>
      <c r="J73" s="39">
        <v>22</v>
      </c>
      <c r="K73" s="44" t="s">
        <v>1</v>
      </c>
      <c r="L73" s="44" t="s">
        <v>0</v>
      </c>
      <c r="M73" s="51" t="s">
        <v>168</v>
      </c>
    </row>
    <row r="74" spans="1:13" ht="12.75">
      <c r="A74" s="50">
        <v>43209</v>
      </c>
      <c r="B74" s="39">
        <f t="shared" si="1"/>
        <v>29</v>
      </c>
      <c r="C74" s="39" t="s">
        <v>17</v>
      </c>
      <c r="D74" s="39">
        <v>47</v>
      </c>
      <c r="E74" s="40">
        <v>2.946201515151516</v>
      </c>
      <c r="F74" s="41">
        <v>25.333333333333332</v>
      </c>
      <c r="G74" s="39">
        <v>2.8</v>
      </c>
      <c r="H74" s="39">
        <v>0.8</v>
      </c>
      <c r="I74" s="39">
        <v>2</v>
      </c>
      <c r="J74" s="39">
        <v>17.5</v>
      </c>
      <c r="K74" s="44" t="s">
        <v>0</v>
      </c>
      <c r="L74" s="44" t="s">
        <v>6</v>
      </c>
      <c r="M74" s="43"/>
    </row>
    <row r="75" spans="1:13" ht="12.75">
      <c r="A75" s="50">
        <v>43209</v>
      </c>
      <c r="B75" s="39">
        <f t="shared" si="1"/>
        <v>30</v>
      </c>
      <c r="C75" s="39" t="s">
        <v>9</v>
      </c>
      <c r="D75" s="39">
        <v>37</v>
      </c>
      <c r="E75" s="40">
        <v>2.937300000000001</v>
      </c>
      <c r="F75" s="41">
        <v>25.25</v>
      </c>
      <c r="G75" s="39">
        <v>3.2</v>
      </c>
      <c r="H75" s="39"/>
      <c r="I75" s="39"/>
      <c r="J75" s="39">
        <v>14.5</v>
      </c>
      <c r="K75" s="44" t="s">
        <v>6</v>
      </c>
      <c r="L75" s="44" t="s">
        <v>0</v>
      </c>
      <c r="M75" s="51" t="s">
        <v>167</v>
      </c>
    </row>
    <row r="76" spans="1:13" ht="12.75">
      <c r="A76" s="50">
        <v>43209</v>
      </c>
      <c r="B76" s="39">
        <f t="shared" si="1"/>
        <v>31</v>
      </c>
      <c r="C76" s="39" t="s">
        <v>17</v>
      </c>
      <c r="D76" s="39">
        <v>75</v>
      </c>
      <c r="E76" s="40">
        <v>2.9302924242424253</v>
      </c>
      <c r="F76" s="41">
        <v>26.5</v>
      </c>
      <c r="G76" s="39">
        <v>3.7</v>
      </c>
      <c r="H76" s="39">
        <v>0.8</v>
      </c>
      <c r="I76" s="39">
        <v>2.3</v>
      </c>
      <c r="J76" s="39">
        <v>13</v>
      </c>
      <c r="K76" s="44" t="s">
        <v>0</v>
      </c>
      <c r="L76" s="44" t="s">
        <v>1</v>
      </c>
      <c r="M76" s="51" t="s">
        <v>166</v>
      </c>
    </row>
    <row r="77" spans="1:13" ht="12.75">
      <c r="A77" s="50">
        <v>43209</v>
      </c>
      <c r="B77" s="39">
        <f t="shared" si="1"/>
        <v>32</v>
      </c>
      <c r="C77" s="39" t="s">
        <v>11</v>
      </c>
      <c r="D77" s="39">
        <v>32</v>
      </c>
      <c r="E77" s="40">
        <v>2.91608787878788</v>
      </c>
      <c r="F77" s="41">
        <v>24.5</v>
      </c>
      <c r="G77" s="39">
        <v>2.8</v>
      </c>
      <c r="H77" s="39"/>
      <c r="I77" s="39"/>
      <c r="J77" s="39">
        <v>19</v>
      </c>
      <c r="K77" s="44" t="s">
        <v>6</v>
      </c>
      <c r="L77" s="44" t="s">
        <v>0</v>
      </c>
      <c r="M77" s="52" t="s">
        <v>165</v>
      </c>
    </row>
    <row r="78" spans="1:13" ht="12.75">
      <c r="A78" s="50">
        <v>43209</v>
      </c>
      <c r="B78" s="39">
        <f t="shared" si="1"/>
        <v>33</v>
      </c>
      <c r="C78" s="39" t="s">
        <v>17</v>
      </c>
      <c r="D78" s="39">
        <v>34</v>
      </c>
      <c r="E78" s="40">
        <v>2.910027272727274</v>
      </c>
      <c r="F78" s="41">
        <v>39.5</v>
      </c>
      <c r="G78" s="39">
        <v>3.1</v>
      </c>
      <c r="H78" s="39">
        <v>0.8</v>
      </c>
      <c r="I78" s="39">
        <v>2</v>
      </c>
      <c r="J78" s="39">
        <v>13.5</v>
      </c>
      <c r="K78" s="44" t="s">
        <v>6</v>
      </c>
      <c r="L78" s="44" t="s">
        <v>12</v>
      </c>
      <c r="M78" s="43"/>
    </row>
    <row r="79" spans="1:13" ht="12.75">
      <c r="A79" s="50">
        <v>43209</v>
      </c>
      <c r="B79" s="39">
        <f aca="true" t="shared" si="2" ref="B79:B110">B78+1</f>
        <v>34</v>
      </c>
      <c r="C79" s="39" t="s">
        <v>2</v>
      </c>
      <c r="D79" s="39">
        <v>50</v>
      </c>
      <c r="E79" s="40">
        <v>2.90358787878788</v>
      </c>
      <c r="F79" s="41">
        <v>33.5</v>
      </c>
      <c r="G79" s="39">
        <v>2</v>
      </c>
      <c r="H79" s="39"/>
      <c r="I79" s="39"/>
      <c r="J79" s="39">
        <v>13</v>
      </c>
      <c r="K79" s="44" t="s">
        <v>0</v>
      </c>
      <c r="L79" s="44" t="s">
        <v>6</v>
      </c>
      <c r="M79" s="51" t="s">
        <v>164</v>
      </c>
    </row>
    <row r="80" spans="1:13" ht="12.75">
      <c r="A80" s="50">
        <v>43209</v>
      </c>
      <c r="B80" s="39">
        <f t="shared" si="2"/>
        <v>35</v>
      </c>
      <c r="C80" s="39" t="s">
        <v>17</v>
      </c>
      <c r="D80" s="39">
        <v>150</v>
      </c>
      <c r="E80" s="40">
        <v>2.8941181818181834</v>
      </c>
      <c r="F80" s="41">
        <v>43</v>
      </c>
      <c r="G80" s="39">
        <v>3.7</v>
      </c>
      <c r="H80" s="39"/>
      <c r="I80" s="39"/>
      <c r="J80" s="39">
        <v>23</v>
      </c>
      <c r="K80" s="44" t="s">
        <v>56</v>
      </c>
      <c r="L80" s="44" t="s">
        <v>1</v>
      </c>
      <c r="M80" s="51" t="s">
        <v>163</v>
      </c>
    </row>
    <row r="81" spans="1:13" ht="12.75">
      <c r="A81" s="50">
        <v>43209</v>
      </c>
      <c r="B81" s="39">
        <f t="shared" si="2"/>
        <v>36</v>
      </c>
      <c r="C81" s="39" t="s">
        <v>11</v>
      </c>
      <c r="D81" s="39">
        <v>270</v>
      </c>
      <c r="E81" s="40">
        <v>2.8657090909090925</v>
      </c>
      <c r="F81" s="41">
        <v>30.25</v>
      </c>
      <c r="G81" s="39">
        <v>2.1</v>
      </c>
      <c r="H81" s="39"/>
      <c r="I81" s="39"/>
      <c r="J81" s="39">
        <v>15</v>
      </c>
      <c r="K81" s="44" t="s">
        <v>1</v>
      </c>
      <c r="L81" s="44" t="s">
        <v>56</v>
      </c>
      <c r="M81" s="51" t="s">
        <v>162</v>
      </c>
    </row>
    <row r="82" spans="1:13" ht="12.75">
      <c r="A82" s="50">
        <v>43209</v>
      </c>
      <c r="B82" s="39">
        <f t="shared" si="2"/>
        <v>37</v>
      </c>
      <c r="C82" s="39" t="s">
        <v>17</v>
      </c>
      <c r="D82" s="39">
        <v>80</v>
      </c>
      <c r="E82" s="40">
        <v>2.814572727272729</v>
      </c>
      <c r="F82" s="41">
        <v>44</v>
      </c>
      <c r="G82" s="39">
        <v>2.5</v>
      </c>
      <c r="H82" s="39"/>
      <c r="I82" s="39"/>
      <c r="J82" s="39">
        <v>29.5</v>
      </c>
      <c r="K82" s="44" t="s">
        <v>1</v>
      </c>
      <c r="L82" s="44" t="s">
        <v>56</v>
      </c>
      <c r="M82" s="51" t="s">
        <v>161</v>
      </c>
    </row>
    <row r="83" spans="1:13" ht="12.75">
      <c r="A83" s="50">
        <v>43209</v>
      </c>
      <c r="B83" s="39">
        <f t="shared" si="2"/>
        <v>38</v>
      </c>
      <c r="C83" s="39" t="s">
        <v>160</v>
      </c>
      <c r="D83" s="39">
        <v>22</v>
      </c>
      <c r="E83" s="40">
        <v>2.7994212121212136</v>
      </c>
      <c r="F83" s="41">
        <v>30.25</v>
      </c>
      <c r="G83" s="39">
        <v>2.1</v>
      </c>
      <c r="H83" s="39"/>
      <c r="I83" s="39"/>
      <c r="J83" s="39">
        <v>15</v>
      </c>
      <c r="K83" s="44" t="s">
        <v>0</v>
      </c>
      <c r="L83" s="44" t="s">
        <v>56</v>
      </c>
      <c r="M83" s="43"/>
    </row>
    <row r="84" spans="1:13" ht="12.75">
      <c r="A84" s="50">
        <v>43209</v>
      </c>
      <c r="B84" s="39">
        <f t="shared" si="2"/>
        <v>39</v>
      </c>
      <c r="C84" s="39" t="s">
        <v>11</v>
      </c>
      <c r="D84" s="39">
        <v>115</v>
      </c>
      <c r="E84" s="40">
        <v>2.7952545454545468</v>
      </c>
      <c r="F84" s="41">
        <v>43.25</v>
      </c>
      <c r="G84" s="39">
        <v>2.2</v>
      </c>
      <c r="H84" s="39"/>
      <c r="I84" s="39"/>
      <c r="J84" s="39">
        <v>25.5</v>
      </c>
      <c r="K84" s="44" t="s">
        <v>1</v>
      </c>
      <c r="L84" s="44" t="s">
        <v>56</v>
      </c>
      <c r="M84" s="51" t="s">
        <v>159</v>
      </c>
    </row>
    <row r="85" spans="1:13" ht="12.75">
      <c r="A85" s="50">
        <v>43209</v>
      </c>
      <c r="B85" s="39">
        <f t="shared" si="2"/>
        <v>40</v>
      </c>
      <c r="C85" s="39" t="s">
        <v>17</v>
      </c>
      <c r="D85" s="39">
        <v>24</v>
      </c>
      <c r="E85" s="40">
        <v>2.7734742424242436</v>
      </c>
      <c r="F85" s="41">
        <v>36.5</v>
      </c>
      <c r="G85" s="39">
        <v>3.8</v>
      </c>
      <c r="H85" s="39">
        <v>1.5</v>
      </c>
      <c r="I85" s="39">
        <v>3.2</v>
      </c>
      <c r="J85" s="39">
        <v>20.5</v>
      </c>
      <c r="K85" s="44" t="s">
        <v>1</v>
      </c>
      <c r="L85" s="44" t="s">
        <v>56</v>
      </c>
      <c r="M85" s="51" t="s">
        <v>131</v>
      </c>
    </row>
    <row r="86" spans="1:13" ht="12.75">
      <c r="A86" s="50">
        <v>43209</v>
      </c>
      <c r="B86" s="39">
        <f t="shared" si="2"/>
        <v>41</v>
      </c>
      <c r="C86" s="39" t="s">
        <v>11</v>
      </c>
      <c r="D86" s="39">
        <v>55</v>
      </c>
      <c r="E86" s="40">
        <v>2.768928787878789</v>
      </c>
      <c r="F86" s="41">
        <v>33.75</v>
      </c>
      <c r="G86" s="39">
        <v>2.5</v>
      </c>
      <c r="H86" s="39"/>
      <c r="I86" s="39"/>
      <c r="J86" s="39">
        <v>18</v>
      </c>
      <c r="K86" s="44" t="s">
        <v>0</v>
      </c>
      <c r="L86" s="44" t="s">
        <v>56</v>
      </c>
      <c r="M86" s="51" t="s">
        <v>158</v>
      </c>
    </row>
    <row r="87" spans="1:13" ht="12.75">
      <c r="A87" s="50">
        <v>43209</v>
      </c>
      <c r="B87" s="39">
        <f t="shared" si="2"/>
        <v>42</v>
      </c>
      <c r="C87" s="39" t="s">
        <v>17</v>
      </c>
      <c r="D87" s="39">
        <v>58</v>
      </c>
      <c r="E87" s="40">
        <v>2.7585121212121226</v>
      </c>
      <c r="F87" s="41">
        <v>41</v>
      </c>
      <c r="G87" s="39">
        <v>2.2</v>
      </c>
      <c r="H87" s="39">
        <v>0.7</v>
      </c>
      <c r="I87" s="39">
        <v>1.8</v>
      </c>
      <c r="J87" s="39">
        <v>26</v>
      </c>
      <c r="K87" s="44" t="s">
        <v>0</v>
      </c>
      <c r="L87" s="44" t="s">
        <v>1</v>
      </c>
      <c r="M87" s="51" t="s">
        <v>131</v>
      </c>
    </row>
    <row r="88" spans="1:13" ht="12.75">
      <c r="A88" s="50">
        <v>43209</v>
      </c>
      <c r="B88" s="39">
        <f t="shared" si="2"/>
        <v>43</v>
      </c>
      <c r="C88" s="39" t="s">
        <v>11</v>
      </c>
      <c r="D88" s="39">
        <v>60</v>
      </c>
      <c r="E88" s="40">
        <v>2.7475272727272744</v>
      </c>
      <c r="F88" s="41">
        <v>43.25</v>
      </c>
      <c r="G88" s="39">
        <v>2.2</v>
      </c>
      <c r="H88" s="39"/>
      <c r="I88" s="39"/>
      <c r="J88" s="39">
        <v>11</v>
      </c>
      <c r="K88" s="44" t="s">
        <v>0</v>
      </c>
      <c r="L88" s="44" t="s">
        <v>1</v>
      </c>
      <c r="M88" s="43"/>
    </row>
    <row r="89" spans="1:13" ht="12.75">
      <c r="A89" s="50">
        <v>43209</v>
      </c>
      <c r="B89" s="39">
        <f t="shared" si="2"/>
        <v>44</v>
      </c>
      <c r="C89" s="39" t="s">
        <v>17</v>
      </c>
      <c r="D89" s="39">
        <v>80</v>
      </c>
      <c r="E89" s="40">
        <v>2.736163636363638</v>
      </c>
      <c r="F89" s="41">
        <v>47.833333333333336</v>
      </c>
      <c r="G89" s="39">
        <v>2.5</v>
      </c>
      <c r="H89" s="39">
        <v>0.7</v>
      </c>
      <c r="I89" s="39">
        <v>3</v>
      </c>
      <c r="J89" s="39">
        <v>27.5</v>
      </c>
      <c r="K89" s="44" t="s">
        <v>56</v>
      </c>
      <c r="L89" s="44" t="s">
        <v>12</v>
      </c>
      <c r="M89" s="43"/>
    </row>
    <row r="90" spans="1:13" ht="12.75">
      <c r="A90" s="50">
        <v>43209</v>
      </c>
      <c r="B90" s="39">
        <f t="shared" si="2"/>
        <v>45</v>
      </c>
      <c r="C90" s="39" t="s">
        <v>11</v>
      </c>
      <c r="D90" s="39">
        <v>64</v>
      </c>
      <c r="E90" s="40">
        <v>2.721012121212123</v>
      </c>
      <c r="F90" s="41">
        <v>42.5</v>
      </c>
      <c r="G90" s="39">
        <v>2.4</v>
      </c>
      <c r="H90" s="39"/>
      <c r="I90" s="39"/>
      <c r="J90" s="39">
        <v>10</v>
      </c>
      <c r="K90" s="44" t="s">
        <v>12</v>
      </c>
      <c r="L90" s="44" t="s">
        <v>56</v>
      </c>
      <c r="M90" s="51" t="s">
        <v>153</v>
      </c>
    </row>
    <row r="91" spans="1:13" ht="12.75">
      <c r="A91" s="50">
        <v>43209</v>
      </c>
      <c r="B91" s="39">
        <f t="shared" si="2"/>
        <v>46</v>
      </c>
      <c r="C91" s="39" t="s">
        <v>17</v>
      </c>
      <c r="D91" s="39">
        <v>30</v>
      </c>
      <c r="E91" s="40">
        <v>2.708890909090911</v>
      </c>
      <c r="F91" s="41">
        <v>42</v>
      </c>
      <c r="G91" s="39">
        <v>1.8</v>
      </c>
      <c r="H91" s="39">
        <v>1.5</v>
      </c>
      <c r="I91" s="39">
        <v>1.5</v>
      </c>
      <c r="J91" s="39">
        <v>34</v>
      </c>
      <c r="K91" s="44" t="s">
        <v>12</v>
      </c>
      <c r="L91" s="44" t="s">
        <v>56</v>
      </c>
      <c r="M91" s="51" t="s">
        <v>157</v>
      </c>
    </row>
    <row r="92" spans="1:13" ht="12.75">
      <c r="A92" s="50">
        <v>43209</v>
      </c>
      <c r="B92" s="39">
        <f t="shared" si="2"/>
        <v>47</v>
      </c>
      <c r="C92" s="39" t="s">
        <v>11</v>
      </c>
      <c r="D92" s="39">
        <v>73</v>
      </c>
      <c r="E92" s="40">
        <v>2.7032090909090924</v>
      </c>
      <c r="F92" s="41">
        <v>40.5</v>
      </c>
      <c r="G92" s="39">
        <v>2.3</v>
      </c>
      <c r="H92" s="39"/>
      <c r="I92" s="39"/>
      <c r="J92" s="39">
        <v>28</v>
      </c>
      <c r="K92" s="44" t="s">
        <v>6</v>
      </c>
      <c r="L92" s="44" t="s">
        <v>12</v>
      </c>
      <c r="M92" s="43"/>
    </row>
    <row r="93" spans="1:13" ht="12.75">
      <c r="A93" s="50">
        <v>43209</v>
      </c>
      <c r="B93" s="39">
        <f t="shared" si="2"/>
        <v>48</v>
      </c>
      <c r="C93" s="39" t="s">
        <v>17</v>
      </c>
      <c r="D93" s="39">
        <v>52</v>
      </c>
      <c r="E93" s="40">
        <v>2.689383333333335</v>
      </c>
      <c r="F93" s="41">
        <v>45</v>
      </c>
      <c r="G93" s="39">
        <v>2</v>
      </c>
      <c r="H93" s="39"/>
      <c r="I93" s="39"/>
      <c r="J93" s="39">
        <v>18.5</v>
      </c>
      <c r="K93" s="44" t="s">
        <v>6</v>
      </c>
      <c r="L93" s="44" t="s">
        <v>12</v>
      </c>
      <c r="M93" s="51" t="s">
        <v>156</v>
      </c>
    </row>
    <row r="94" spans="1:13" ht="12.75">
      <c r="A94" s="50">
        <v>43209</v>
      </c>
      <c r="B94" s="39">
        <f t="shared" si="2"/>
        <v>49</v>
      </c>
      <c r="C94" s="39" t="s">
        <v>11</v>
      </c>
      <c r="D94" s="39">
        <v>7</v>
      </c>
      <c r="E94" s="40">
        <v>2.6795348484848502</v>
      </c>
      <c r="F94" s="41">
        <v>35</v>
      </c>
      <c r="G94" s="39">
        <v>1.6</v>
      </c>
      <c r="H94" s="39">
        <v>0.5</v>
      </c>
      <c r="I94" s="39">
        <v>2.5</v>
      </c>
      <c r="J94" s="39">
        <v>16</v>
      </c>
      <c r="K94" s="44" t="s">
        <v>12</v>
      </c>
      <c r="L94" s="44" t="s">
        <v>6</v>
      </c>
      <c r="M94" s="43"/>
    </row>
    <row r="95" spans="1:13" ht="12.75">
      <c r="A95" s="50">
        <v>43209</v>
      </c>
      <c r="B95" s="39">
        <f t="shared" si="2"/>
        <v>50</v>
      </c>
      <c r="C95" s="39" t="s">
        <v>9</v>
      </c>
      <c r="D95" s="39">
        <v>215</v>
      </c>
      <c r="E95" s="40">
        <v>2.6782090909090925</v>
      </c>
      <c r="F95" s="41">
        <v>48</v>
      </c>
      <c r="G95" s="39">
        <v>1.5</v>
      </c>
      <c r="H95" s="39"/>
      <c r="I95" s="39"/>
      <c r="J95" s="39">
        <v>21</v>
      </c>
      <c r="K95" s="44" t="s">
        <v>6</v>
      </c>
      <c r="L95" s="44" t="s">
        <v>12</v>
      </c>
      <c r="M95" s="51" t="s">
        <v>155</v>
      </c>
    </row>
    <row r="96" spans="1:13" ht="12.75">
      <c r="A96" s="50">
        <v>43209</v>
      </c>
      <c r="B96" s="39">
        <f t="shared" si="2"/>
        <v>51</v>
      </c>
      <c r="C96" s="39" t="s">
        <v>17</v>
      </c>
      <c r="D96" s="39">
        <v>50</v>
      </c>
      <c r="E96" s="40">
        <v>2.6374893939393957</v>
      </c>
      <c r="F96" s="41">
        <v>42</v>
      </c>
      <c r="G96" s="39">
        <v>3.7</v>
      </c>
      <c r="H96" s="39">
        <v>1</v>
      </c>
      <c r="I96" s="39">
        <v>4</v>
      </c>
      <c r="J96" s="39">
        <v>14</v>
      </c>
      <c r="K96" s="44" t="s">
        <v>6</v>
      </c>
      <c r="L96" s="44" t="s">
        <v>12</v>
      </c>
      <c r="M96" s="43" t="s">
        <v>154</v>
      </c>
    </row>
    <row r="97" spans="1:13" ht="12.75">
      <c r="A97" s="50">
        <v>43209</v>
      </c>
      <c r="B97" s="39">
        <f t="shared" si="2"/>
        <v>52</v>
      </c>
      <c r="C97" s="39" t="s">
        <v>11</v>
      </c>
      <c r="D97" s="39">
        <v>17</v>
      </c>
      <c r="E97" s="40">
        <v>2.628019696969699</v>
      </c>
      <c r="F97" s="41">
        <v>35.5</v>
      </c>
      <c r="G97" s="39">
        <v>2.6</v>
      </c>
      <c r="H97" s="39"/>
      <c r="I97" s="39"/>
      <c r="J97" s="39">
        <v>17</v>
      </c>
      <c r="K97" s="44" t="s">
        <v>6</v>
      </c>
      <c r="L97" s="44" t="s">
        <v>12</v>
      </c>
      <c r="M97" s="43" t="s">
        <v>153</v>
      </c>
    </row>
    <row r="98" spans="1:13" ht="12.75">
      <c r="A98" s="50">
        <v>43209</v>
      </c>
      <c r="B98" s="39">
        <f t="shared" si="2"/>
        <v>53</v>
      </c>
      <c r="C98" s="39" t="s">
        <v>11</v>
      </c>
      <c r="D98" s="39">
        <v>150</v>
      </c>
      <c r="E98" s="40">
        <v>2.624800000000002</v>
      </c>
      <c r="F98" s="41">
        <v>42</v>
      </c>
      <c r="G98" s="39">
        <v>2.6</v>
      </c>
      <c r="H98" s="39"/>
      <c r="I98" s="39"/>
      <c r="J98" s="39">
        <v>12</v>
      </c>
      <c r="K98" s="44" t="s">
        <v>6</v>
      </c>
      <c r="L98" s="44" t="s">
        <v>12</v>
      </c>
      <c r="M98" s="43"/>
    </row>
    <row r="99" spans="1:13" ht="12.75">
      <c r="A99" s="50">
        <v>43209</v>
      </c>
      <c r="B99" s="39">
        <f t="shared" si="2"/>
        <v>54</v>
      </c>
      <c r="C99" s="39" t="s">
        <v>17</v>
      </c>
      <c r="D99" s="39">
        <v>33</v>
      </c>
      <c r="E99" s="40">
        <v>2.596390909090911</v>
      </c>
      <c r="F99" s="41">
        <v>37</v>
      </c>
      <c r="G99" s="39">
        <v>2.8</v>
      </c>
      <c r="H99" s="39">
        <v>0.7</v>
      </c>
      <c r="I99" s="39">
        <v>2</v>
      </c>
      <c r="J99" s="39">
        <v>25.5</v>
      </c>
      <c r="K99" s="44" t="s">
        <v>6</v>
      </c>
      <c r="L99" s="44" t="s">
        <v>12</v>
      </c>
      <c r="M99" s="43"/>
    </row>
    <row r="100" spans="1:13" ht="12.75">
      <c r="A100" s="50">
        <v>43209</v>
      </c>
      <c r="B100" s="39">
        <f t="shared" si="2"/>
        <v>55</v>
      </c>
      <c r="C100" s="39" t="s">
        <v>17</v>
      </c>
      <c r="D100" s="39">
        <v>40</v>
      </c>
      <c r="E100" s="40">
        <v>2.590140909090911</v>
      </c>
      <c r="F100" s="41">
        <v>31.75</v>
      </c>
      <c r="G100" s="39">
        <v>2.8</v>
      </c>
      <c r="H100" s="39">
        <v>0.9</v>
      </c>
      <c r="I100" s="39">
        <v>3</v>
      </c>
      <c r="J100" s="39">
        <v>20</v>
      </c>
      <c r="K100" s="44" t="s">
        <v>6</v>
      </c>
      <c r="L100" s="44" t="s">
        <v>1</v>
      </c>
      <c r="M100" s="43"/>
    </row>
    <row r="101" spans="1:13" ht="12.75">
      <c r="A101" s="50">
        <v>43209</v>
      </c>
      <c r="B101" s="39">
        <f t="shared" si="2"/>
        <v>56</v>
      </c>
      <c r="C101" s="39" t="s">
        <v>17</v>
      </c>
      <c r="D101" s="39">
        <v>33</v>
      </c>
      <c r="E101" s="40">
        <v>2.582565151515153</v>
      </c>
      <c r="F101" s="41">
        <v>31.5</v>
      </c>
      <c r="G101" s="39">
        <v>1.7</v>
      </c>
      <c r="H101" s="39">
        <v>0.9</v>
      </c>
      <c r="I101" s="39">
        <v>1.9</v>
      </c>
      <c r="J101" s="39">
        <v>12</v>
      </c>
      <c r="K101" s="44" t="s">
        <v>1</v>
      </c>
      <c r="L101" s="44" t="s">
        <v>6</v>
      </c>
      <c r="M101" s="43" t="s">
        <v>26</v>
      </c>
    </row>
    <row r="102" spans="1:13" ht="12.75">
      <c r="A102" s="50">
        <v>43209</v>
      </c>
      <c r="B102" s="39">
        <f t="shared" si="2"/>
        <v>57</v>
      </c>
      <c r="C102" s="39" t="s">
        <v>2</v>
      </c>
      <c r="D102" s="39">
        <v>55</v>
      </c>
      <c r="E102" s="40">
        <v>2.576315151515153</v>
      </c>
      <c r="F102" s="41">
        <v>28.166666666666668</v>
      </c>
      <c r="G102" s="39">
        <v>2.9</v>
      </c>
      <c r="H102" s="39"/>
      <c r="I102" s="39"/>
      <c r="J102" s="39">
        <v>13</v>
      </c>
      <c r="K102" s="44" t="s">
        <v>1</v>
      </c>
      <c r="L102" s="44" t="s">
        <v>6</v>
      </c>
      <c r="M102" s="43"/>
    </row>
    <row r="103" spans="1:13" ht="12.75">
      <c r="A103" s="50">
        <v>43209</v>
      </c>
      <c r="B103" s="39">
        <f t="shared" si="2"/>
        <v>58</v>
      </c>
      <c r="C103" s="39" t="s">
        <v>17</v>
      </c>
      <c r="D103" s="39">
        <v>37</v>
      </c>
      <c r="E103" s="40">
        <v>2.5658984848484865</v>
      </c>
      <c r="F103" s="41">
        <v>44</v>
      </c>
      <c r="G103" s="39">
        <v>4</v>
      </c>
      <c r="H103" s="39">
        <v>0.5</v>
      </c>
      <c r="I103" s="39">
        <v>3.3</v>
      </c>
      <c r="J103" s="39">
        <v>18</v>
      </c>
      <c r="K103" s="44" t="s">
        <v>1</v>
      </c>
      <c r="L103" s="44" t="s">
        <v>6</v>
      </c>
      <c r="M103" s="43" t="s">
        <v>150</v>
      </c>
    </row>
    <row r="104" spans="1:13" ht="12.75">
      <c r="A104" s="50">
        <v>43209</v>
      </c>
      <c r="B104" s="39">
        <f t="shared" si="2"/>
        <v>59</v>
      </c>
      <c r="C104" s="39" t="s">
        <v>2</v>
      </c>
      <c r="D104" s="39">
        <v>45</v>
      </c>
      <c r="E104" s="40">
        <v>2.558890909090911</v>
      </c>
      <c r="F104" s="41">
        <v>36.5</v>
      </c>
      <c r="G104" s="39">
        <v>2.3</v>
      </c>
      <c r="H104" s="39"/>
      <c r="I104" s="39"/>
      <c r="J104" s="39">
        <v>15</v>
      </c>
      <c r="K104" s="44" t="s">
        <v>0</v>
      </c>
      <c r="L104" s="44" t="s">
        <v>1</v>
      </c>
      <c r="M104" s="43"/>
    </row>
    <row r="105" spans="1:13" ht="12.75">
      <c r="A105" s="50">
        <v>43209</v>
      </c>
      <c r="B105" s="39">
        <f t="shared" si="2"/>
        <v>60</v>
      </c>
      <c r="C105" s="39" t="s">
        <v>11</v>
      </c>
      <c r="D105" s="39">
        <v>30</v>
      </c>
      <c r="E105" s="40">
        <v>2.550368181818184</v>
      </c>
      <c r="F105" s="41">
        <v>38.75</v>
      </c>
      <c r="G105" s="39">
        <v>2.2</v>
      </c>
      <c r="H105" s="39"/>
      <c r="I105" s="39"/>
      <c r="J105" s="39">
        <v>15.5</v>
      </c>
      <c r="K105" s="44" t="s">
        <v>0</v>
      </c>
      <c r="L105" s="44" t="s">
        <v>1</v>
      </c>
      <c r="M105" s="43" t="s">
        <v>153</v>
      </c>
    </row>
    <row r="106" spans="1:13" ht="12.75">
      <c r="A106" s="50">
        <v>43209</v>
      </c>
      <c r="B106" s="39">
        <f t="shared" si="2"/>
        <v>61</v>
      </c>
      <c r="C106" s="39" t="s">
        <v>4</v>
      </c>
      <c r="D106" s="39">
        <v>80</v>
      </c>
      <c r="E106" s="40">
        <v>2.5446863636363655</v>
      </c>
      <c r="F106" s="41">
        <v>44</v>
      </c>
      <c r="G106" s="39">
        <v>2.5</v>
      </c>
      <c r="H106" s="39"/>
      <c r="I106" s="39"/>
      <c r="J106" s="39">
        <v>21</v>
      </c>
      <c r="K106" s="44" t="s">
        <v>0</v>
      </c>
      <c r="L106" s="44" t="s">
        <v>6</v>
      </c>
      <c r="M106" s="43" t="s">
        <v>152</v>
      </c>
    </row>
    <row r="107" spans="1:13" ht="12.75">
      <c r="A107" s="50">
        <v>43209</v>
      </c>
      <c r="B107" s="39">
        <f t="shared" si="2"/>
        <v>62</v>
      </c>
      <c r="C107" s="39" t="s">
        <v>17</v>
      </c>
      <c r="D107" s="39">
        <v>100</v>
      </c>
      <c r="E107" s="40">
        <v>2.5295348484848503</v>
      </c>
      <c r="F107" s="41">
        <v>20.5</v>
      </c>
      <c r="G107" s="39">
        <v>4.1</v>
      </c>
      <c r="H107" s="39">
        <v>1</v>
      </c>
      <c r="I107" s="39">
        <v>3.7</v>
      </c>
      <c r="J107" s="39">
        <v>17</v>
      </c>
      <c r="K107" s="44" t="s">
        <v>1</v>
      </c>
      <c r="L107" s="44" t="s">
        <v>0</v>
      </c>
      <c r="M107" s="43"/>
    </row>
    <row r="108" spans="1:13" ht="12.75">
      <c r="A108" s="50">
        <v>43209</v>
      </c>
      <c r="B108" s="39">
        <f t="shared" si="2"/>
        <v>63</v>
      </c>
      <c r="C108" s="39" t="s">
        <v>2</v>
      </c>
      <c r="D108" s="39">
        <v>55</v>
      </c>
      <c r="E108" s="40">
        <v>2.5105954545454563</v>
      </c>
      <c r="F108" s="41">
        <v>21</v>
      </c>
      <c r="G108" s="39">
        <v>2.4</v>
      </c>
      <c r="H108" s="39"/>
      <c r="I108" s="39"/>
      <c r="J108" s="39">
        <v>13</v>
      </c>
      <c r="K108" s="44" t="s">
        <v>1</v>
      </c>
      <c r="L108" s="44" t="s">
        <v>0</v>
      </c>
      <c r="M108" s="43"/>
    </row>
    <row r="109" spans="1:13" ht="12.75">
      <c r="A109" s="50">
        <v>43209</v>
      </c>
      <c r="B109" s="39">
        <f t="shared" si="2"/>
        <v>64</v>
      </c>
      <c r="C109" s="39" t="s">
        <v>19</v>
      </c>
      <c r="D109" s="39">
        <v>14</v>
      </c>
      <c r="E109" s="40">
        <v>2.5001787878787898</v>
      </c>
      <c r="F109" s="41">
        <v>33</v>
      </c>
      <c r="G109" s="39">
        <v>1.7</v>
      </c>
      <c r="H109" s="39"/>
      <c r="I109" s="39"/>
      <c r="J109" s="39">
        <v>10</v>
      </c>
      <c r="K109" s="44" t="s">
        <v>1</v>
      </c>
      <c r="L109" s="44" t="s">
        <v>0</v>
      </c>
      <c r="M109" s="43" t="s">
        <v>151</v>
      </c>
    </row>
    <row r="110" spans="1:13" ht="12.75">
      <c r="A110" s="50">
        <v>43209</v>
      </c>
      <c r="B110" s="39">
        <f t="shared" si="2"/>
        <v>65</v>
      </c>
      <c r="C110" s="39" t="s">
        <v>13</v>
      </c>
      <c r="D110" s="39">
        <v>27</v>
      </c>
      <c r="E110" s="40">
        <v>2.497527272727275</v>
      </c>
      <c r="F110" s="41">
        <v>25.5</v>
      </c>
      <c r="G110" s="39">
        <v>1.9</v>
      </c>
      <c r="H110" s="39"/>
      <c r="I110" s="39"/>
      <c r="J110" s="39">
        <v>10</v>
      </c>
      <c r="K110" s="44" t="s">
        <v>1</v>
      </c>
      <c r="L110" s="44" t="s">
        <v>0</v>
      </c>
      <c r="M110" s="43"/>
    </row>
    <row r="111" spans="1:13" ht="12.75">
      <c r="A111" s="50">
        <v>43209</v>
      </c>
      <c r="B111" s="39">
        <f aca="true" t="shared" si="3" ref="B111:B142">B110+1</f>
        <v>66</v>
      </c>
      <c r="C111" s="39" t="s">
        <v>17</v>
      </c>
      <c r="D111" s="39">
        <v>86</v>
      </c>
      <c r="E111" s="40">
        <v>2.4924136363636387</v>
      </c>
      <c r="F111" s="41">
        <v>34</v>
      </c>
      <c r="G111" s="39">
        <v>2.6</v>
      </c>
      <c r="H111" s="39">
        <v>0.8</v>
      </c>
      <c r="I111" s="39">
        <v>2.5</v>
      </c>
      <c r="J111" s="39">
        <v>15.5</v>
      </c>
      <c r="K111" s="44" t="s">
        <v>0</v>
      </c>
      <c r="L111" s="44" t="s">
        <v>1</v>
      </c>
      <c r="M111" s="43"/>
    </row>
    <row r="112" spans="1:13" ht="12.75">
      <c r="A112" s="50">
        <v>43209</v>
      </c>
      <c r="B112" s="39">
        <f t="shared" si="3"/>
        <v>67</v>
      </c>
      <c r="C112" s="39" t="s">
        <v>17</v>
      </c>
      <c r="D112" s="39">
        <v>63</v>
      </c>
      <c r="E112" s="40">
        <v>2.47612575757576</v>
      </c>
      <c r="F112" s="41">
        <v>28.25</v>
      </c>
      <c r="G112" s="39">
        <v>2.2</v>
      </c>
      <c r="H112" s="39">
        <v>0.7</v>
      </c>
      <c r="I112" s="39">
        <v>2.5</v>
      </c>
      <c r="J112" s="39">
        <v>18.5</v>
      </c>
      <c r="K112" s="44" t="s">
        <v>0</v>
      </c>
      <c r="L112" s="44" t="s">
        <v>1</v>
      </c>
      <c r="M112" s="43" t="s">
        <v>150</v>
      </c>
    </row>
    <row r="113" spans="1:13" ht="12.75">
      <c r="A113" s="50">
        <v>43209</v>
      </c>
      <c r="B113" s="39">
        <f t="shared" si="3"/>
        <v>68</v>
      </c>
      <c r="C113" s="39" t="s">
        <v>4</v>
      </c>
      <c r="D113" s="39">
        <v>344</v>
      </c>
      <c r="E113" s="40">
        <v>2.464193939393942</v>
      </c>
      <c r="F113" s="41">
        <v>42.833333333333336</v>
      </c>
      <c r="G113" s="39">
        <v>2.1</v>
      </c>
      <c r="H113" s="39"/>
      <c r="I113" s="39"/>
      <c r="J113" s="39">
        <v>17.5</v>
      </c>
      <c r="K113" s="44" t="s">
        <v>0</v>
      </c>
      <c r="L113" s="44" t="s">
        <v>1</v>
      </c>
      <c r="M113" s="43" t="s">
        <v>149</v>
      </c>
    </row>
    <row r="114" spans="1:13" ht="12.75">
      <c r="A114" s="50">
        <v>43209</v>
      </c>
      <c r="B114" s="39">
        <f t="shared" si="3"/>
        <v>69</v>
      </c>
      <c r="C114" s="39" t="s">
        <v>13</v>
      </c>
      <c r="D114" s="39">
        <v>52</v>
      </c>
      <c r="E114" s="40">
        <v>2.399042424242427</v>
      </c>
      <c r="F114" s="41">
        <v>43.75</v>
      </c>
      <c r="G114" s="39">
        <v>2.4</v>
      </c>
      <c r="H114" s="39">
        <v>1.4</v>
      </c>
      <c r="I114" s="39">
        <v>3</v>
      </c>
      <c r="J114" s="39">
        <v>25</v>
      </c>
      <c r="K114" s="44" t="s">
        <v>0</v>
      </c>
      <c r="L114" s="44" t="s">
        <v>1</v>
      </c>
      <c r="M114" s="43"/>
    </row>
    <row r="115" spans="1:13" ht="12.75">
      <c r="A115" s="50">
        <v>43209</v>
      </c>
      <c r="B115" s="39">
        <f t="shared" si="3"/>
        <v>70</v>
      </c>
      <c r="C115" s="39" t="s">
        <v>17</v>
      </c>
      <c r="D115" s="39">
        <v>48</v>
      </c>
      <c r="E115" s="40">
        <v>2.3891939393939423</v>
      </c>
      <c r="F115" s="41">
        <v>40</v>
      </c>
      <c r="G115" s="39">
        <v>3.7</v>
      </c>
      <c r="H115" s="39">
        <v>1</v>
      </c>
      <c r="I115" s="39">
        <v>2.4</v>
      </c>
      <c r="J115" s="39">
        <v>21</v>
      </c>
      <c r="K115" s="44" t="s">
        <v>0</v>
      </c>
      <c r="L115" s="44" t="s">
        <v>6</v>
      </c>
      <c r="M115" s="43"/>
    </row>
    <row r="116" spans="1:13" ht="12.75">
      <c r="A116" s="50">
        <v>43209</v>
      </c>
      <c r="B116" s="39">
        <f t="shared" si="3"/>
        <v>71</v>
      </c>
      <c r="C116" s="39" t="s">
        <v>11</v>
      </c>
      <c r="D116" s="39">
        <v>189</v>
      </c>
      <c r="E116" s="40">
        <v>2.380103030303033</v>
      </c>
      <c r="F116" s="41">
        <v>45.333333333333336</v>
      </c>
      <c r="G116" s="39">
        <v>2.2</v>
      </c>
      <c r="H116" s="39"/>
      <c r="I116" s="39"/>
      <c r="J116" s="39">
        <v>23</v>
      </c>
      <c r="K116" s="44" t="s">
        <v>0</v>
      </c>
      <c r="L116" s="44" t="s">
        <v>6</v>
      </c>
      <c r="M116" s="43" t="s">
        <v>148</v>
      </c>
    </row>
    <row r="117" spans="1:13" ht="12.75">
      <c r="A117" s="50">
        <v>43210</v>
      </c>
      <c r="B117" s="39">
        <f t="shared" si="3"/>
        <v>72</v>
      </c>
      <c r="C117" s="39" t="s">
        <v>17</v>
      </c>
      <c r="D117" s="39">
        <v>206</v>
      </c>
      <c r="E117" s="40">
        <v>2.3443075757575786</v>
      </c>
      <c r="F117" s="41">
        <v>46.75</v>
      </c>
      <c r="G117" s="39">
        <v>3</v>
      </c>
      <c r="H117" s="39">
        <v>0.8</v>
      </c>
      <c r="I117" s="39">
        <v>5.1</v>
      </c>
      <c r="J117" s="39">
        <v>25.5</v>
      </c>
      <c r="K117" s="44" t="s">
        <v>6</v>
      </c>
      <c r="L117" s="44" t="s">
        <v>10</v>
      </c>
      <c r="M117" s="43" t="s">
        <v>147</v>
      </c>
    </row>
    <row r="118" spans="1:13" ht="12.75">
      <c r="A118" s="50">
        <v>43210</v>
      </c>
      <c r="B118" s="39">
        <f t="shared" si="3"/>
        <v>73</v>
      </c>
      <c r="C118" s="39" t="s">
        <v>13</v>
      </c>
      <c r="D118" s="39">
        <v>39</v>
      </c>
      <c r="E118" s="40">
        <v>2.305292424242427</v>
      </c>
      <c r="F118" s="41">
        <v>39</v>
      </c>
      <c r="G118" s="39">
        <v>2.9</v>
      </c>
      <c r="H118" s="39">
        <v>0.9</v>
      </c>
      <c r="I118" s="39">
        <v>3.5</v>
      </c>
      <c r="J118" s="39">
        <v>23.5</v>
      </c>
      <c r="K118" s="44" t="s">
        <v>6</v>
      </c>
      <c r="L118" s="44" t="s">
        <v>1</v>
      </c>
      <c r="M118" s="43" t="s">
        <v>146</v>
      </c>
    </row>
    <row r="119" spans="1:13" ht="12.75">
      <c r="A119" s="50">
        <v>43210</v>
      </c>
      <c r="B119" s="39">
        <f t="shared" si="3"/>
        <v>74</v>
      </c>
      <c r="C119" s="39" t="s">
        <v>2</v>
      </c>
      <c r="D119" s="39">
        <v>27</v>
      </c>
      <c r="E119" s="40">
        <v>2.2979060606060635</v>
      </c>
      <c r="F119" s="41">
        <v>25.25</v>
      </c>
      <c r="G119" s="39">
        <v>1.6</v>
      </c>
      <c r="H119" s="39"/>
      <c r="I119" s="39"/>
      <c r="J119" s="39">
        <v>12</v>
      </c>
      <c r="K119" s="44" t="s">
        <v>6</v>
      </c>
      <c r="L119" s="44" t="s">
        <v>10</v>
      </c>
      <c r="M119" s="43"/>
    </row>
    <row r="120" spans="1:13" ht="12.75">
      <c r="A120" s="50">
        <v>43210</v>
      </c>
      <c r="B120" s="39">
        <f t="shared" si="3"/>
        <v>75</v>
      </c>
      <c r="C120" s="39" t="s">
        <v>17</v>
      </c>
      <c r="D120" s="39">
        <v>35</v>
      </c>
      <c r="E120" s="40">
        <v>2.2927924242424274</v>
      </c>
      <c r="F120" s="41">
        <v>36.5</v>
      </c>
      <c r="G120" s="39">
        <v>1.8</v>
      </c>
      <c r="H120" s="39">
        <v>0.5</v>
      </c>
      <c r="I120" s="39">
        <v>2.3</v>
      </c>
      <c r="J120" s="39">
        <v>28</v>
      </c>
      <c r="K120" s="44" t="s">
        <v>1</v>
      </c>
      <c r="L120" s="44" t="s">
        <v>0</v>
      </c>
      <c r="M120" s="43"/>
    </row>
    <row r="121" spans="1:13" ht="12.75">
      <c r="A121" s="50">
        <v>43210</v>
      </c>
      <c r="B121" s="39">
        <f t="shared" si="3"/>
        <v>76</v>
      </c>
      <c r="C121" s="39" t="s">
        <v>11</v>
      </c>
      <c r="D121" s="39">
        <v>65</v>
      </c>
      <c r="E121" s="40">
        <v>2.2861636363636393</v>
      </c>
      <c r="F121" s="41">
        <v>28.25</v>
      </c>
      <c r="G121" s="39">
        <v>2.4</v>
      </c>
      <c r="H121" s="39"/>
      <c r="I121" s="39"/>
      <c r="J121" s="39">
        <v>17</v>
      </c>
      <c r="K121" s="44" t="s">
        <v>1</v>
      </c>
      <c r="L121" s="44" t="s">
        <v>0</v>
      </c>
      <c r="M121" s="43" t="s">
        <v>145</v>
      </c>
    </row>
    <row r="122" spans="1:13" ht="12.75">
      <c r="A122" s="50">
        <v>43210</v>
      </c>
      <c r="B122" s="39">
        <f t="shared" si="3"/>
        <v>77</v>
      </c>
      <c r="C122" s="39" t="s">
        <v>17</v>
      </c>
      <c r="D122" s="39">
        <v>92</v>
      </c>
      <c r="E122" s="40">
        <v>2.2738530303030333</v>
      </c>
      <c r="F122" s="41">
        <v>36.25</v>
      </c>
      <c r="G122" s="39">
        <v>2.8</v>
      </c>
      <c r="H122" s="39">
        <v>1.4</v>
      </c>
      <c r="I122" s="39">
        <v>2.4</v>
      </c>
      <c r="J122" s="39">
        <v>22.5</v>
      </c>
      <c r="K122" s="44" t="s">
        <v>0</v>
      </c>
      <c r="L122" s="44" t="s">
        <v>6</v>
      </c>
      <c r="M122" s="51" t="s">
        <v>144</v>
      </c>
    </row>
    <row r="123" spans="1:13" ht="12.75">
      <c r="A123" s="50">
        <v>43210</v>
      </c>
      <c r="B123" s="39">
        <f t="shared" si="3"/>
        <v>78</v>
      </c>
      <c r="C123" s="39" t="s">
        <v>17</v>
      </c>
      <c r="D123" s="39">
        <v>144</v>
      </c>
      <c r="E123" s="40">
        <v>2.2564287878787908</v>
      </c>
      <c r="F123" s="41">
        <v>29.25</v>
      </c>
      <c r="G123" s="39">
        <v>3</v>
      </c>
      <c r="H123" s="39">
        <v>0.9</v>
      </c>
      <c r="I123" s="39">
        <v>3.5</v>
      </c>
      <c r="J123" s="39">
        <v>23.5</v>
      </c>
      <c r="K123" s="44" t="s">
        <v>1</v>
      </c>
      <c r="L123" s="44" t="s">
        <v>0</v>
      </c>
      <c r="M123" s="43"/>
    </row>
    <row r="124" spans="1:13" ht="12.75">
      <c r="A124" s="50">
        <v>43210</v>
      </c>
      <c r="B124" s="39">
        <f t="shared" si="3"/>
        <v>79</v>
      </c>
      <c r="C124" s="39" t="s">
        <v>11</v>
      </c>
      <c r="D124" s="39">
        <v>31</v>
      </c>
      <c r="E124" s="40">
        <v>2.2291560606060634</v>
      </c>
      <c r="F124" s="41">
        <v>20.5</v>
      </c>
      <c r="G124" s="39">
        <v>2.2</v>
      </c>
      <c r="H124" s="39"/>
      <c r="I124" s="39"/>
      <c r="J124" s="39">
        <v>12</v>
      </c>
      <c r="K124" s="44" t="s">
        <v>0</v>
      </c>
      <c r="L124" s="44" t="s">
        <v>1</v>
      </c>
      <c r="M124" s="43"/>
    </row>
    <row r="125" spans="1:13" ht="12.75">
      <c r="A125" s="50">
        <v>43210</v>
      </c>
      <c r="B125" s="39">
        <f t="shared" si="3"/>
        <v>80</v>
      </c>
      <c r="C125" s="39" t="s">
        <v>19</v>
      </c>
      <c r="D125" s="39">
        <v>25</v>
      </c>
      <c r="E125" s="40">
        <v>2.2232848484848513</v>
      </c>
      <c r="F125" s="41">
        <v>29</v>
      </c>
      <c r="G125" s="39">
        <v>1.7</v>
      </c>
      <c r="H125" s="39"/>
      <c r="I125" s="39"/>
      <c r="J125" s="39">
        <v>19.5</v>
      </c>
      <c r="K125" s="44" t="s">
        <v>1</v>
      </c>
      <c r="L125" s="44" t="s">
        <v>0</v>
      </c>
      <c r="M125" s="51" t="s">
        <v>143</v>
      </c>
    </row>
    <row r="126" spans="1:13" ht="12.75">
      <c r="A126" s="50">
        <v>43210</v>
      </c>
      <c r="B126" s="39">
        <f t="shared" si="3"/>
        <v>81</v>
      </c>
      <c r="C126" s="39" t="s">
        <v>17</v>
      </c>
      <c r="D126" s="39">
        <v>47</v>
      </c>
      <c r="E126" s="40">
        <v>2.2185500000000027</v>
      </c>
      <c r="F126" s="41">
        <v>28</v>
      </c>
      <c r="G126" s="39">
        <v>2.5</v>
      </c>
      <c r="H126" s="39">
        <v>0.5</v>
      </c>
      <c r="I126" s="39">
        <v>2</v>
      </c>
      <c r="J126" s="39">
        <v>18</v>
      </c>
      <c r="K126" s="44" t="s">
        <v>1</v>
      </c>
      <c r="L126" s="44" t="s">
        <v>0</v>
      </c>
      <c r="M126" s="43"/>
    </row>
    <row r="127" spans="1:13" ht="12.75">
      <c r="A127" s="50">
        <v>43210</v>
      </c>
      <c r="B127" s="39">
        <f t="shared" si="3"/>
        <v>82</v>
      </c>
      <c r="C127" s="39" t="s">
        <v>2</v>
      </c>
      <c r="D127" s="39">
        <v>57</v>
      </c>
      <c r="E127" s="40">
        <v>2.2096484848484876</v>
      </c>
      <c r="F127" s="41">
        <v>24.25</v>
      </c>
      <c r="G127" s="39">
        <v>2.1</v>
      </c>
      <c r="H127" s="39"/>
      <c r="I127" s="39"/>
      <c r="J127" s="39">
        <v>19</v>
      </c>
      <c r="K127" s="44" t="s">
        <v>1</v>
      </c>
      <c r="L127" s="44" t="s">
        <v>0</v>
      </c>
      <c r="M127" s="43"/>
    </row>
    <row r="128" spans="1:13" ht="12.75">
      <c r="A128" s="50">
        <v>43210</v>
      </c>
      <c r="B128" s="39">
        <f t="shared" si="3"/>
        <v>83</v>
      </c>
      <c r="C128" s="39" t="s">
        <v>13</v>
      </c>
      <c r="D128" s="39">
        <v>23</v>
      </c>
      <c r="E128" s="40">
        <v>2.198853030303033</v>
      </c>
      <c r="F128" s="41">
        <v>20.5</v>
      </c>
      <c r="G128" s="39">
        <v>2.9</v>
      </c>
      <c r="H128" s="39">
        <v>0.7</v>
      </c>
      <c r="I128" s="39">
        <v>3</v>
      </c>
      <c r="J128" s="39">
        <v>13</v>
      </c>
      <c r="K128" s="44" t="s">
        <v>1</v>
      </c>
      <c r="L128" s="44" t="s">
        <v>0</v>
      </c>
      <c r="M128" s="43"/>
    </row>
    <row r="129" spans="1:13" ht="12.75">
      <c r="A129" s="50">
        <v>43210</v>
      </c>
      <c r="B129" s="39">
        <f t="shared" si="3"/>
        <v>84</v>
      </c>
      <c r="C129" s="39" t="s">
        <v>19</v>
      </c>
      <c r="D129" s="39">
        <v>28</v>
      </c>
      <c r="E129" s="40">
        <v>2.1944969696969725</v>
      </c>
      <c r="F129" s="41">
        <v>29.5</v>
      </c>
      <c r="G129" s="39">
        <v>1.9</v>
      </c>
      <c r="H129" s="39"/>
      <c r="I129" s="39"/>
      <c r="J129" s="39">
        <v>25</v>
      </c>
      <c r="K129" s="44" t="s">
        <v>1</v>
      </c>
      <c r="L129" s="44" t="s">
        <v>0</v>
      </c>
      <c r="M129" s="51" t="s">
        <v>18</v>
      </c>
    </row>
    <row r="130" spans="1:13" ht="28.5" customHeight="1">
      <c r="A130" s="50">
        <v>43210</v>
      </c>
      <c r="B130" s="39">
        <f t="shared" si="3"/>
        <v>85</v>
      </c>
      <c r="C130" s="39" t="s">
        <v>13</v>
      </c>
      <c r="D130" s="39">
        <v>48</v>
      </c>
      <c r="E130" s="40">
        <v>2.189193939393942</v>
      </c>
      <c r="F130" s="41">
        <v>29.5</v>
      </c>
      <c r="G130" s="39">
        <v>2.2</v>
      </c>
      <c r="H130" s="39">
        <v>0.8</v>
      </c>
      <c r="I130" s="39">
        <v>1.7</v>
      </c>
      <c r="J130" s="39">
        <v>21.5</v>
      </c>
      <c r="K130" s="44" t="s">
        <v>0</v>
      </c>
      <c r="L130" s="44" t="s">
        <v>1</v>
      </c>
      <c r="M130" s="51" t="s">
        <v>142</v>
      </c>
    </row>
    <row r="131" spans="1:13" ht="12.75">
      <c r="A131" s="50">
        <v>43210</v>
      </c>
      <c r="B131" s="39">
        <f t="shared" si="3"/>
        <v>86</v>
      </c>
      <c r="C131" s="39" t="s">
        <v>17</v>
      </c>
      <c r="D131" s="39">
        <v>43</v>
      </c>
      <c r="E131" s="40">
        <v>2.180103030303033</v>
      </c>
      <c r="F131" s="41">
        <v>27.25</v>
      </c>
      <c r="G131" s="39">
        <v>3.2</v>
      </c>
      <c r="H131" s="39">
        <v>0.9</v>
      </c>
      <c r="I131" s="39">
        <v>2.5</v>
      </c>
      <c r="J131" s="39">
        <v>20</v>
      </c>
      <c r="K131" s="44" t="s">
        <v>1</v>
      </c>
      <c r="L131" s="44" t="s">
        <v>0</v>
      </c>
      <c r="M131" s="43"/>
    </row>
    <row r="132" spans="1:13" ht="12.75">
      <c r="A132" s="50">
        <v>43210</v>
      </c>
      <c r="B132" s="39">
        <f t="shared" si="3"/>
        <v>87</v>
      </c>
      <c r="C132" s="39" t="s">
        <v>11</v>
      </c>
      <c r="D132" s="39">
        <v>60</v>
      </c>
      <c r="E132" s="40">
        <v>2.1719590909090933</v>
      </c>
      <c r="F132" s="41">
        <v>23</v>
      </c>
      <c r="G132" s="39">
        <v>2.8</v>
      </c>
      <c r="H132" s="39"/>
      <c r="I132" s="39"/>
      <c r="J132" s="39">
        <v>16.5</v>
      </c>
      <c r="K132" s="44" t="s">
        <v>1</v>
      </c>
      <c r="L132" s="44" t="s">
        <v>0</v>
      </c>
      <c r="M132" s="43"/>
    </row>
    <row r="133" spans="1:13" ht="12.75">
      <c r="A133" s="50">
        <v>43210</v>
      </c>
      <c r="B133" s="39">
        <f t="shared" si="3"/>
        <v>88</v>
      </c>
      <c r="C133" s="39" t="s">
        <v>13</v>
      </c>
      <c r="D133" s="39">
        <v>26</v>
      </c>
      <c r="E133" s="40">
        <v>2.160595454545457</v>
      </c>
      <c r="F133" s="41">
        <v>20.75</v>
      </c>
      <c r="G133" s="39">
        <v>2.7</v>
      </c>
      <c r="H133" s="39">
        <v>1</v>
      </c>
      <c r="I133" s="39">
        <v>1.9</v>
      </c>
      <c r="J133" s="39">
        <v>15</v>
      </c>
      <c r="K133" s="44" t="s">
        <v>1</v>
      </c>
      <c r="L133" s="44" t="s">
        <v>0</v>
      </c>
      <c r="M133" s="43"/>
    </row>
    <row r="134" spans="1:13" ht="12.75">
      <c r="A134" s="50">
        <v>43210</v>
      </c>
      <c r="B134" s="39">
        <f t="shared" si="3"/>
        <v>89</v>
      </c>
      <c r="C134" s="39" t="s">
        <v>11</v>
      </c>
      <c r="D134" s="39">
        <v>57</v>
      </c>
      <c r="E134" s="40">
        <v>2.1556712121212147</v>
      </c>
      <c r="F134" s="41">
        <v>25</v>
      </c>
      <c r="G134" s="39">
        <v>1.7</v>
      </c>
      <c r="H134" s="39"/>
      <c r="I134" s="39"/>
      <c r="J134" s="39">
        <v>13</v>
      </c>
      <c r="K134" s="44" t="s">
        <v>0</v>
      </c>
      <c r="L134" s="44" t="s">
        <v>1</v>
      </c>
      <c r="M134" s="43"/>
    </row>
    <row r="135" spans="1:13" ht="12.75">
      <c r="A135" s="50">
        <v>43210</v>
      </c>
      <c r="B135" s="39">
        <f t="shared" si="3"/>
        <v>90</v>
      </c>
      <c r="C135" s="39" t="s">
        <v>4</v>
      </c>
      <c r="D135" s="39">
        <v>107</v>
      </c>
      <c r="E135" s="40">
        <v>2.14487575757576</v>
      </c>
      <c r="F135" s="41">
        <v>38.5</v>
      </c>
      <c r="G135" s="39">
        <v>1.5</v>
      </c>
      <c r="H135" s="39"/>
      <c r="I135" s="39"/>
      <c r="J135" s="39">
        <v>23</v>
      </c>
      <c r="K135" s="44" t="s">
        <v>0</v>
      </c>
      <c r="L135" s="44" t="s">
        <v>1</v>
      </c>
      <c r="M135" s="43"/>
    </row>
    <row r="136" spans="1:13" ht="12.75">
      <c r="A136" s="50">
        <v>43210</v>
      </c>
      <c r="B136" s="39">
        <f t="shared" si="3"/>
        <v>91</v>
      </c>
      <c r="C136" s="39" t="s">
        <v>2</v>
      </c>
      <c r="D136" s="39">
        <v>98</v>
      </c>
      <c r="E136" s="40">
        <v>2.1246106060606085</v>
      </c>
      <c r="F136" s="41">
        <v>31</v>
      </c>
      <c r="G136" s="39">
        <v>2.1</v>
      </c>
      <c r="H136" s="39"/>
      <c r="I136" s="39"/>
      <c r="J136" s="39">
        <v>19.5</v>
      </c>
      <c r="K136" s="44" t="s">
        <v>1</v>
      </c>
      <c r="L136" s="44" t="s">
        <v>0</v>
      </c>
      <c r="M136" s="43"/>
    </row>
    <row r="137" spans="1:13" ht="12.75">
      <c r="A137" s="50">
        <v>43210</v>
      </c>
      <c r="B137" s="39">
        <f t="shared" si="3"/>
        <v>92</v>
      </c>
      <c r="C137" s="39" t="s">
        <v>17</v>
      </c>
      <c r="D137" s="39">
        <v>111</v>
      </c>
      <c r="E137" s="40">
        <v>2.1060500000000024</v>
      </c>
      <c r="F137" s="41">
        <v>35</v>
      </c>
      <c r="G137" s="39">
        <v>1.9</v>
      </c>
      <c r="H137" s="39">
        <v>0.8</v>
      </c>
      <c r="I137" s="39">
        <v>2.8</v>
      </c>
      <c r="J137" s="39">
        <v>15</v>
      </c>
      <c r="K137" s="44" t="s">
        <v>6</v>
      </c>
      <c r="L137" s="44" t="s">
        <v>0</v>
      </c>
      <c r="M137" s="43"/>
    </row>
    <row r="138" spans="1:13" ht="12.75">
      <c r="A138" s="50">
        <v>43210</v>
      </c>
      <c r="B138" s="39">
        <f t="shared" si="3"/>
        <v>93</v>
      </c>
      <c r="C138" s="39" t="s">
        <v>17</v>
      </c>
      <c r="D138" s="39">
        <v>139</v>
      </c>
      <c r="E138" s="40">
        <v>2.085027272727275</v>
      </c>
      <c r="F138" s="41">
        <v>31.833333333333332</v>
      </c>
      <c r="G138" s="39">
        <v>2.4</v>
      </c>
      <c r="H138" s="39">
        <v>1</v>
      </c>
      <c r="I138" s="39">
        <v>2.9</v>
      </c>
      <c r="J138" s="39">
        <v>16.5</v>
      </c>
      <c r="K138" s="44" t="s">
        <v>6</v>
      </c>
      <c r="L138" s="44" t="s">
        <v>0</v>
      </c>
      <c r="M138" s="43"/>
    </row>
    <row r="139" spans="1:13" ht="12.75">
      <c r="A139" s="50">
        <v>43210</v>
      </c>
      <c r="B139" s="39">
        <f t="shared" si="3"/>
        <v>94</v>
      </c>
      <c r="C139" s="39" t="s">
        <v>11</v>
      </c>
      <c r="D139" s="39">
        <v>50</v>
      </c>
      <c r="E139" s="40">
        <v>2.0587015151515176</v>
      </c>
      <c r="F139" s="41">
        <v>32</v>
      </c>
      <c r="G139" s="39">
        <v>1.9</v>
      </c>
      <c r="H139" s="39"/>
      <c r="I139" s="39"/>
      <c r="J139" s="39">
        <v>13</v>
      </c>
      <c r="K139" s="44" t="s">
        <v>0</v>
      </c>
      <c r="L139" s="44" t="s">
        <v>6</v>
      </c>
      <c r="M139" s="43"/>
    </row>
    <row r="140" spans="1:13" ht="12.75">
      <c r="A140" s="50">
        <v>43210</v>
      </c>
      <c r="B140" s="39">
        <f t="shared" si="3"/>
        <v>95</v>
      </c>
      <c r="C140" s="39" t="s">
        <v>17</v>
      </c>
      <c r="D140" s="39">
        <v>140</v>
      </c>
      <c r="E140" s="40">
        <v>2.0492318181818208</v>
      </c>
      <c r="F140" s="41">
        <v>30</v>
      </c>
      <c r="G140" s="39">
        <v>3.9</v>
      </c>
      <c r="H140" s="39">
        <v>1.1</v>
      </c>
      <c r="I140" s="39">
        <v>3.5</v>
      </c>
      <c r="J140" s="39">
        <v>26</v>
      </c>
      <c r="K140" s="44" t="s">
        <v>0</v>
      </c>
      <c r="L140" s="44" t="s">
        <v>6</v>
      </c>
      <c r="M140" s="43"/>
    </row>
    <row r="141" spans="1:13" ht="12.75">
      <c r="A141" s="50">
        <v>43210</v>
      </c>
      <c r="B141" s="39">
        <f t="shared" si="3"/>
        <v>96</v>
      </c>
      <c r="C141" s="39" t="s">
        <v>17</v>
      </c>
      <c r="D141" s="39">
        <v>337</v>
      </c>
      <c r="E141" s="40">
        <v>2.0227166666666694</v>
      </c>
      <c r="F141" s="41">
        <v>47.666666666666664</v>
      </c>
      <c r="G141" s="39">
        <v>2.8</v>
      </c>
      <c r="H141" s="39">
        <v>0.5</v>
      </c>
      <c r="I141" s="39">
        <v>4.2</v>
      </c>
      <c r="J141" s="39">
        <v>30</v>
      </c>
      <c r="K141" s="44" t="s">
        <v>6</v>
      </c>
      <c r="L141" s="44" t="s">
        <v>12</v>
      </c>
      <c r="M141" s="51" t="s">
        <v>141</v>
      </c>
    </row>
    <row r="142" spans="1:13" ht="12.75">
      <c r="A142" s="50">
        <v>43210</v>
      </c>
      <c r="B142" s="39">
        <f t="shared" si="3"/>
        <v>97</v>
      </c>
      <c r="C142" s="39" t="s">
        <v>2</v>
      </c>
      <c r="D142" s="39">
        <v>52</v>
      </c>
      <c r="E142" s="40">
        <v>1.958890909090912</v>
      </c>
      <c r="F142" s="41">
        <v>21.5</v>
      </c>
      <c r="G142" s="39">
        <v>2.4</v>
      </c>
      <c r="H142" s="39"/>
      <c r="I142" s="39"/>
      <c r="J142" s="39">
        <v>10</v>
      </c>
      <c r="K142" s="44" t="s">
        <v>0</v>
      </c>
      <c r="L142" s="44" t="s">
        <v>1</v>
      </c>
      <c r="M142" s="43"/>
    </row>
    <row r="143" spans="1:13" ht="12.75">
      <c r="A143" s="50">
        <v>43210</v>
      </c>
      <c r="B143" s="39">
        <f aca="true" t="shared" si="4" ref="B143:B156">B142+1</f>
        <v>98</v>
      </c>
      <c r="C143" s="39" t="s">
        <v>4</v>
      </c>
      <c r="D143" s="39">
        <v>47</v>
      </c>
      <c r="E143" s="40">
        <v>1.9490424242424271</v>
      </c>
      <c r="F143" s="41">
        <v>39</v>
      </c>
      <c r="G143" s="39">
        <v>1.4</v>
      </c>
      <c r="H143" s="39"/>
      <c r="I143" s="39"/>
      <c r="J143" s="39">
        <v>22.5</v>
      </c>
      <c r="K143" s="44" t="s">
        <v>0</v>
      </c>
      <c r="L143" s="44" t="s">
        <v>1</v>
      </c>
      <c r="M143" s="51" t="s">
        <v>140</v>
      </c>
    </row>
    <row r="144" spans="1:13" ht="12.75">
      <c r="A144" s="50">
        <v>43210</v>
      </c>
      <c r="B144" s="44">
        <f t="shared" si="4"/>
        <v>99</v>
      </c>
      <c r="C144" s="44" t="s">
        <v>9</v>
      </c>
      <c r="D144" s="44">
        <v>52</v>
      </c>
      <c r="E144" s="40">
        <v>1.940140909090912</v>
      </c>
      <c r="F144" s="53">
        <v>31.25</v>
      </c>
      <c r="G144" s="44">
        <v>1.8</v>
      </c>
      <c r="H144" s="44"/>
      <c r="I144" s="44"/>
      <c r="J144" s="44">
        <v>17</v>
      </c>
      <c r="K144" s="44" t="s">
        <v>6</v>
      </c>
      <c r="L144" s="44" t="s">
        <v>0</v>
      </c>
      <c r="M144" s="54" t="s">
        <v>33</v>
      </c>
    </row>
    <row r="145" spans="1:13" ht="12.75">
      <c r="A145" s="50">
        <v>43210</v>
      </c>
      <c r="B145" s="44">
        <f t="shared" si="4"/>
        <v>100</v>
      </c>
      <c r="C145" s="44" t="s">
        <v>23</v>
      </c>
      <c r="D145" s="44">
        <v>28</v>
      </c>
      <c r="E145" s="40">
        <v>1.9302924242424273</v>
      </c>
      <c r="F145" s="53">
        <v>17</v>
      </c>
      <c r="G145" s="44">
        <v>3</v>
      </c>
      <c r="H145" s="44">
        <v>0.9</v>
      </c>
      <c r="I145" s="44">
        <v>2.1</v>
      </c>
      <c r="J145" s="44">
        <v>9</v>
      </c>
      <c r="K145" s="44" t="s">
        <v>0</v>
      </c>
      <c r="L145" s="44" t="s">
        <v>1</v>
      </c>
      <c r="M145" s="55"/>
    </row>
    <row r="146" spans="1:13" ht="12.75">
      <c r="A146" s="50">
        <v>43210</v>
      </c>
      <c r="B146" s="44">
        <f t="shared" si="4"/>
        <v>101</v>
      </c>
      <c r="C146" s="44" t="s">
        <v>11</v>
      </c>
      <c r="D146" s="44">
        <v>39</v>
      </c>
      <c r="E146" s="40">
        <v>1.924989393939397</v>
      </c>
      <c r="F146" s="53">
        <v>21</v>
      </c>
      <c r="G146" s="44">
        <v>2</v>
      </c>
      <c r="H146" s="44"/>
      <c r="I146" s="44"/>
      <c r="J146" s="44">
        <v>14.5</v>
      </c>
      <c r="K146" s="44" t="s">
        <v>0</v>
      </c>
      <c r="L146" s="44" t="s">
        <v>6</v>
      </c>
      <c r="M146" s="55"/>
    </row>
    <row r="147" spans="1:13" ht="12.75">
      <c r="A147" s="50">
        <v>43210</v>
      </c>
      <c r="B147" s="44">
        <f t="shared" si="4"/>
        <v>102</v>
      </c>
      <c r="C147" s="44" t="s">
        <v>19</v>
      </c>
      <c r="D147" s="44">
        <v>30</v>
      </c>
      <c r="E147" s="40">
        <v>1.9176030303030334</v>
      </c>
      <c r="F147" s="53">
        <v>21</v>
      </c>
      <c r="G147" s="44">
        <v>1.9</v>
      </c>
      <c r="H147" s="44"/>
      <c r="I147" s="44"/>
      <c r="J147" s="44">
        <v>9.5</v>
      </c>
      <c r="K147" s="44" t="s">
        <v>6</v>
      </c>
      <c r="L147" s="44" t="s">
        <v>0</v>
      </c>
      <c r="M147" s="54" t="s">
        <v>27</v>
      </c>
    </row>
    <row r="148" spans="1:13" ht="12.75">
      <c r="A148" s="50">
        <v>43210</v>
      </c>
      <c r="B148" s="44">
        <f t="shared" si="4"/>
        <v>103</v>
      </c>
      <c r="C148" s="44" t="s">
        <v>13</v>
      </c>
      <c r="D148" s="44">
        <v>27</v>
      </c>
      <c r="E148" s="40">
        <v>1.9119212121212152</v>
      </c>
      <c r="F148" s="53">
        <v>29.5</v>
      </c>
      <c r="G148" s="44">
        <v>2</v>
      </c>
      <c r="H148" s="44">
        <v>0.8</v>
      </c>
      <c r="I148" s="44">
        <v>2</v>
      </c>
      <c r="J148" s="44">
        <v>17</v>
      </c>
      <c r="K148" s="44" t="s">
        <v>0</v>
      </c>
      <c r="L148" s="44" t="s">
        <v>6</v>
      </c>
      <c r="M148" s="55"/>
    </row>
    <row r="149" spans="1:13" ht="12.75">
      <c r="A149" s="50">
        <v>43210</v>
      </c>
      <c r="B149" s="44">
        <f t="shared" si="4"/>
        <v>104</v>
      </c>
      <c r="C149" s="44" t="s">
        <v>17</v>
      </c>
      <c r="D149" s="44">
        <v>120</v>
      </c>
      <c r="E149" s="40">
        <v>1.9068075757575789</v>
      </c>
      <c r="F149" s="53">
        <v>28.75</v>
      </c>
      <c r="G149" s="44">
        <v>3.3</v>
      </c>
      <c r="H149" s="44">
        <v>1</v>
      </c>
      <c r="I149" s="44">
        <v>3</v>
      </c>
      <c r="J149" s="44">
        <v>21.5</v>
      </c>
      <c r="K149" s="44" t="s">
        <v>1</v>
      </c>
      <c r="L149" s="44" t="s">
        <v>0</v>
      </c>
      <c r="M149" s="55"/>
    </row>
    <row r="150" spans="1:13" ht="12.75">
      <c r="A150" s="50">
        <v>43210</v>
      </c>
      <c r="B150" s="44">
        <f t="shared" si="4"/>
        <v>105</v>
      </c>
      <c r="C150" s="44" t="s">
        <v>7</v>
      </c>
      <c r="D150" s="44">
        <v>205</v>
      </c>
      <c r="E150" s="40">
        <v>1.8840803030303062</v>
      </c>
      <c r="F150" s="53">
        <v>29.25</v>
      </c>
      <c r="G150" s="44">
        <v>2.3</v>
      </c>
      <c r="H150" s="44"/>
      <c r="I150" s="44"/>
      <c r="J150" s="44">
        <v>17.5</v>
      </c>
      <c r="K150" s="44" t="s">
        <v>0</v>
      </c>
      <c r="L150" s="44" t="s">
        <v>6</v>
      </c>
      <c r="M150" s="54" t="s">
        <v>37</v>
      </c>
    </row>
    <row r="151" spans="1:13" ht="12.75">
      <c r="A151" s="50">
        <v>43210</v>
      </c>
      <c r="B151" s="39">
        <f t="shared" si="4"/>
        <v>106</v>
      </c>
      <c r="C151" s="39" t="s">
        <v>17</v>
      </c>
      <c r="D151" s="39">
        <v>196</v>
      </c>
      <c r="E151" s="40">
        <v>1.8452545454545486</v>
      </c>
      <c r="F151" s="41">
        <v>40.75</v>
      </c>
      <c r="G151" s="39">
        <v>1.9</v>
      </c>
      <c r="H151" s="39">
        <v>0.8</v>
      </c>
      <c r="I151" s="39">
        <v>3.2</v>
      </c>
      <c r="J151" s="39">
        <v>23.5</v>
      </c>
      <c r="K151" s="44" t="s">
        <v>6</v>
      </c>
      <c r="L151" s="44" t="s">
        <v>12</v>
      </c>
      <c r="M151" s="51" t="s">
        <v>139</v>
      </c>
    </row>
    <row r="152" spans="1:13" ht="12.75">
      <c r="A152" s="50">
        <v>43210</v>
      </c>
      <c r="B152" s="39">
        <f t="shared" si="4"/>
        <v>107</v>
      </c>
      <c r="C152" s="39" t="s">
        <v>11</v>
      </c>
      <c r="D152" s="39">
        <v>65</v>
      </c>
      <c r="E152" s="40">
        <v>1.8081333333333365</v>
      </c>
      <c r="F152" s="41">
        <v>22.25</v>
      </c>
      <c r="G152" s="39">
        <v>2.7</v>
      </c>
      <c r="H152" s="39"/>
      <c r="I152" s="39"/>
      <c r="J152" s="39">
        <v>9</v>
      </c>
      <c r="K152" s="44" t="s">
        <v>6</v>
      </c>
      <c r="L152" s="44" t="s">
        <v>0</v>
      </c>
      <c r="M152" s="43"/>
    </row>
    <row r="153" spans="1:13" ht="12.75">
      <c r="A153" s="50">
        <v>43210</v>
      </c>
      <c r="B153" s="39">
        <f t="shared" si="4"/>
        <v>108</v>
      </c>
      <c r="C153" s="39" t="s">
        <v>19</v>
      </c>
      <c r="D153" s="39">
        <v>35</v>
      </c>
      <c r="E153" s="40">
        <v>1.7958227272727305</v>
      </c>
      <c r="F153" s="41">
        <v>25.833333333333332</v>
      </c>
      <c r="G153" s="39">
        <v>1.3</v>
      </c>
      <c r="H153" s="39"/>
      <c r="I153" s="39"/>
      <c r="J153" s="39">
        <v>12</v>
      </c>
      <c r="K153" s="44" t="s">
        <v>6</v>
      </c>
      <c r="L153" s="44" t="s">
        <v>0</v>
      </c>
      <c r="M153" s="51" t="s">
        <v>31</v>
      </c>
    </row>
    <row r="154" spans="1:13" ht="12.75">
      <c r="A154" s="50">
        <v>43210</v>
      </c>
      <c r="B154" s="39">
        <f t="shared" si="4"/>
        <v>109</v>
      </c>
      <c r="C154" s="39" t="s">
        <v>17</v>
      </c>
      <c r="D154" s="39">
        <v>177</v>
      </c>
      <c r="E154" s="40">
        <v>1.7891939393939427</v>
      </c>
      <c r="F154" s="41">
        <v>32</v>
      </c>
      <c r="G154" s="39">
        <v>2.7</v>
      </c>
      <c r="H154" s="39">
        <v>0.8</v>
      </c>
      <c r="I154" s="39">
        <v>3</v>
      </c>
      <c r="J154" s="39">
        <v>23</v>
      </c>
      <c r="K154" s="44" t="s">
        <v>6</v>
      </c>
      <c r="L154" s="44" t="s">
        <v>0</v>
      </c>
      <c r="M154" s="43"/>
    </row>
    <row r="155" spans="1:13" ht="12.75">
      <c r="A155" s="50">
        <v>43210</v>
      </c>
      <c r="B155" s="39">
        <f t="shared" si="4"/>
        <v>110</v>
      </c>
      <c r="C155" s="39" t="s">
        <v>19</v>
      </c>
      <c r="D155" s="39">
        <v>50</v>
      </c>
      <c r="E155" s="40">
        <v>1.7556712121212155</v>
      </c>
      <c r="F155" s="41">
        <v>32.166666666666664</v>
      </c>
      <c r="G155" s="39">
        <v>1.4</v>
      </c>
      <c r="H155" s="39"/>
      <c r="I155" s="39"/>
      <c r="J155" s="39">
        <v>20</v>
      </c>
      <c r="K155" s="44" t="s">
        <v>0</v>
      </c>
      <c r="L155" s="44" t="s">
        <v>1</v>
      </c>
      <c r="M155" s="51" t="s">
        <v>138</v>
      </c>
    </row>
    <row r="156" spans="1:13" ht="12.75">
      <c r="A156" s="50">
        <v>43210</v>
      </c>
      <c r="B156" s="39">
        <f t="shared" si="4"/>
        <v>111</v>
      </c>
      <c r="C156" s="39" t="s">
        <v>23</v>
      </c>
      <c r="D156" s="39">
        <v>65</v>
      </c>
      <c r="E156" s="40">
        <v>1.7462015151515184</v>
      </c>
      <c r="F156" s="41">
        <v>68.5</v>
      </c>
      <c r="G156" s="39">
        <v>5.6</v>
      </c>
      <c r="H156" s="39">
        <v>0.8</v>
      </c>
      <c r="I156" s="39">
        <v>6</v>
      </c>
      <c r="J156" s="39">
        <v>65</v>
      </c>
      <c r="K156" s="44" t="s">
        <v>10</v>
      </c>
      <c r="L156" s="44" t="s">
        <v>1</v>
      </c>
      <c r="M156" s="51" t="s">
        <v>137</v>
      </c>
    </row>
    <row r="157" spans="1:13" ht="12.75">
      <c r="A157" s="50">
        <v>43210</v>
      </c>
      <c r="B157" s="39"/>
      <c r="C157" s="56" t="s">
        <v>136</v>
      </c>
      <c r="D157" s="39">
        <v>5</v>
      </c>
      <c r="E157" s="40">
        <v>1.7338909090909125</v>
      </c>
      <c r="F157" s="41"/>
      <c r="G157" s="39"/>
      <c r="H157" s="39"/>
      <c r="I157" s="39"/>
      <c r="J157" s="39"/>
      <c r="K157" s="44"/>
      <c r="L157" s="44"/>
      <c r="M157" s="51"/>
    </row>
    <row r="158" spans="1:13" ht="12.75">
      <c r="A158" s="50">
        <v>43210</v>
      </c>
      <c r="B158" s="39">
        <v>112</v>
      </c>
      <c r="C158" s="39" t="s">
        <v>17</v>
      </c>
      <c r="D158" s="39">
        <v>204</v>
      </c>
      <c r="E158" s="40">
        <v>1.7338909090909125</v>
      </c>
      <c r="F158" s="41">
        <v>48</v>
      </c>
      <c r="G158" s="39">
        <v>3.4</v>
      </c>
      <c r="H158" s="39">
        <v>0.3</v>
      </c>
      <c r="I158" s="39">
        <v>4</v>
      </c>
      <c r="J158" s="39">
        <v>39</v>
      </c>
      <c r="K158" s="44" t="s">
        <v>10</v>
      </c>
      <c r="L158" s="44" t="s">
        <v>12</v>
      </c>
      <c r="M158" s="51" t="s">
        <v>129</v>
      </c>
    </row>
    <row r="159" spans="1:13" ht="12.75">
      <c r="A159" s="50">
        <v>43210</v>
      </c>
      <c r="B159" s="39">
        <f aca="true" t="shared" si="5" ref="B159:B175">B158+1</f>
        <v>113</v>
      </c>
      <c r="C159" s="39" t="s">
        <v>17</v>
      </c>
      <c r="D159" s="39">
        <v>154</v>
      </c>
      <c r="E159" s="40">
        <v>1.695254545454549</v>
      </c>
      <c r="F159" s="41">
        <v>36.5</v>
      </c>
      <c r="G159" s="39">
        <v>2.2</v>
      </c>
      <c r="H159" s="39">
        <v>1.1</v>
      </c>
      <c r="I159" s="39">
        <v>3.4</v>
      </c>
      <c r="J159" s="39">
        <v>26</v>
      </c>
      <c r="K159" s="44" t="s">
        <v>0</v>
      </c>
      <c r="L159" s="44" t="s">
        <v>1</v>
      </c>
      <c r="M159" s="51" t="s">
        <v>135</v>
      </c>
    </row>
    <row r="160" spans="1:13" ht="12.75">
      <c r="A160" s="50">
        <v>43210</v>
      </c>
      <c r="B160" s="39">
        <f t="shared" si="5"/>
        <v>114</v>
      </c>
      <c r="C160" s="39" t="s">
        <v>11</v>
      </c>
      <c r="D160" s="39">
        <v>239</v>
      </c>
      <c r="E160" s="40">
        <v>1.6660878787878823</v>
      </c>
      <c r="F160" s="41">
        <v>37.75</v>
      </c>
      <c r="G160" s="39">
        <v>1.7</v>
      </c>
      <c r="H160" s="39"/>
      <c r="I160" s="39"/>
      <c r="J160" s="39">
        <v>24.5</v>
      </c>
      <c r="K160" s="44" t="s">
        <v>0</v>
      </c>
      <c r="L160" s="44" t="s">
        <v>1</v>
      </c>
      <c r="M160" s="43"/>
    </row>
    <row r="161" spans="1:13" ht="12.75">
      <c r="A161" s="50">
        <v>43210</v>
      </c>
      <c r="B161" s="39">
        <f t="shared" si="5"/>
        <v>115</v>
      </c>
      <c r="C161" s="39" t="s">
        <v>17</v>
      </c>
      <c r="D161" s="39">
        <v>56</v>
      </c>
      <c r="E161" s="40">
        <v>1.620822727272731</v>
      </c>
      <c r="F161" s="41">
        <v>26.5</v>
      </c>
      <c r="G161" s="39">
        <v>2.7</v>
      </c>
      <c r="H161" s="39">
        <v>0.9</v>
      </c>
      <c r="I161" s="39">
        <v>3</v>
      </c>
      <c r="J161" s="39">
        <v>16.5</v>
      </c>
      <c r="K161" s="44" t="s">
        <v>0</v>
      </c>
      <c r="L161" s="44" t="s">
        <v>1</v>
      </c>
      <c r="M161" s="43"/>
    </row>
    <row r="162" spans="1:13" ht="12.75">
      <c r="A162" s="50">
        <v>43210</v>
      </c>
      <c r="B162" s="39">
        <f t="shared" si="5"/>
        <v>116</v>
      </c>
      <c r="C162" s="39" t="s">
        <v>11</v>
      </c>
      <c r="D162" s="39">
        <v>80</v>
      </c>
      <c r="E162" s="40">
        <v>1.6102166666666704</v>
      </c>
      <c r="F162" s="41">
        <v>28.25</v>
      </c>
      <c r="G162" s="39">
        <v>1.6</v>
      </c>
      <c r="H162" s="39"/>
      <c r="I162" s="39"/>
      <c r="J162" s="39">
        <v>15.5</v>
      </c>
      <c r="K162" s="44" t="s">
        <v>1</v>
      </c>
      <c r="L162" s="44" t="s">
        <v>0</v>
      </c>
      <c r="M162" s="43"/>
    </row>
    <row r="163" spans="1:13" ht="12.75">
      <c r="A163" s="50">
        <v>43210</v>
      </c>
      <c r="B163" s="39">
        <f t="shared" si="5"/>
        <v>117</v>
      </c>
      <c r="C163" s="39" t="s">
        <v>17</v>
      </c>
      <c r="D163" s="39">
        <v>60</v>
      </c>
      <c r="E163" s="40">
        <v>1.5950651515151553</v>
      </c>
      <c r="F163" s="41">
        <v>28.25</v>
      </c>
      <c r="G163" s="39">
        <v>1.8</v>
      </c>
      <c r="H163" s="39">
        <v>1</v>
      </c>
      <c r="I163" s="39">
        <v>2.1</v>
      </c>
      <c r="J163" s="39">
        <v>17</v>
      </c>
      <c r="K163" s="44" t="s">
        <v>1</v>
      </c>
      <c r="L163" s="44" t="s">
        <v>0</v>
      </c>
      <c r="M163" s="51" t="s">
        <v>134</v>
      </c>
    </row>
    <row r="164" spans="1:13" ht="12.75">
      <c r="A164" s="50">
        <v>43210</v>
      </c>
      <c r="B164" s="39">
        <f t="shared" si="5"/>
        <v>118</v>
      </c>
      <c r="C164" s="39" t="s">
        <v>11</v>
      </c>
      <c r="D164" s="39">
        <v>219</v>
      </c>
      <c r="E164" s="40">
        <v>1.5837015151515188</v>
      </c>
      <c r="F164" s="41">
        <v>40.5</v>
      </c>
      <c r="G164" s="39">
        <v>1.9</v>
      </c>
      <c r="H164" s="39"/>
      <c r="I164" s="39"/>
      <c r="J164" s="39">
        <v>22</v>
      </c>
      <c r="K164" s="44" t="s">
        <v>133</v>
      </c>
      <c r="L164" s="44" t="s">
        <v>0</v>
      </c>
      <c r="M164" s="51" t="s">
        <v>132</v>
      </c>
    </row>
    <row r="165" spans="1:13" ht="12.75">
      <c r="A165" s="50">
        <v>43210</v>
      </c>
      <c r="B165" s="39">
        <f t="shared" si="5"/>
        <v>119</v>
      </c>
      <c r="C165" s="39" t="s">
        <v>17</v>
      </c>
      <c r="D165" s="39">
        <v>142</v>
      </c>
      <c r="E165" s="40">
        <v>1.542224242424246</v>
      </c>
      <c r="F165" s="41">
        <v>38.5</v>
      </c>
      <c r="G165" s="39">
        <v>3.5</v>
      </c>
      <c r="H165" s="39">
        <v>1.1</v>
      </c>
      <c r="I165" s="39">
        <v>2.4</v>
      </c>
      <c r="J165" s="39">
        <v>21.5</v>
      </c>
      <c r="K165" s="44" t="s">
        <v>1</v>
      </c>
      <c r="L165" s="44" t="s">
        <v>0</v>
      </c>
      <c r="M165" s="51" t="s">
        <v>131</v>
      </c>
    </row>
    <row r="166" spans="1:13" ht="12.75">
      <c r="A166" s="50">
        <v>43210</v>
      </c>
      <c r="B166" s="39">
        <f t="shared" si="5"/>
        <v>120</v>
      </c>
      <c r="C166" s="39" t="s">
        <v>19</v>
      </c>
      <c r="D166" s="39">
        <v>80</v>
      </c>
      <c r="E166" s="40">
        <v>1.5153303030303067</v>
      </c>
      <c r="F166" s="41">
        <v>22</v>
      </c>
      <c r="G166" s="39">
        <v>1.8</v>
      </c>
      <c r="H166" s="39"/>
      <c r="I166" s="39"/>
      <c r="J166" s="39">
        <v>10.5</v>
      </c>
      <c r="K166" s="44" t="s">
        <v>1</v>
      </c>
      <c r="L166" s="44" t="s">
        <v>0</v>
      </c>
      <c r="M166" s="51" t="s">
        <v>27</v>
      </c>
    </row>
    <row r="167" spans="1:13" ht="12.75">
      <c r="A167" s="50">
        <v>43210</v>
      </c>
      <c r="B167" s="39">
        <f t="shared" si="5"/>
        <v>121</v>
      </c>
      <c r="C167" s="39" t="s">
        <v>17</v>
      </c>
      <c r="D167" s="39">
        <v>476</v>
      </c>
      <c r="E167" s="40">
        <v>1.5001787878787916</v>
      </c>
      <c r="F167" s="41">
        <v>40</v>
      </c>
      <c r="G167" s="39">
        <v>3.6</v>
      </c>
      <c r="H167" s="39">
        <v>0.7</v>
      </c>
      <c r="I167" s="39">
        <v>5</v>
      </c>
      <c r="J167" s="39">
        <v>24.5</v>
      </c>
      <c r="K167" s="44" t="s">
        <v>1</v>
      </c>
      <c r="L167" s="44" t="s">
        <v>10</v>
      </c>
      <c r="M167" s="51" t="s">
        <v>130</v>
      </c>
    </row>
    <row r="168" spans="1:13" ht="12.75">
      <c r="A168" s="68">
        <v>43210</v>
      </c>
      <c r="B168" s="45">
        <f t="shared" si="5"/>
        <v>122</v>
      </c>
      <c r="C168" s="45" t="s">
        <v>11</v>
      </c>
      <c r="D168" s="45">
        <v>25</v>
      </c>
      <c r="E168" s="46">
        <v>1.4100272727272765</v>
      </c>
      <c r="F168" s="47">
        <v>18.5</v>
      </c>
      <c r="G168" s="45">
        <v>2.5</v>
      </c>
      <c r="H168" s="45"/>
      <c r="I168" s="45"/>
      <c r="J168" s="45">
        <v>12</v>
      </c>
      <c r="K168" s="45" t="s">
        <v>1</v>
      </c>
      <c r="L168" s="45" t="s">
        <v>6</v>
      </c>
      <c r="M168" s="48"/>
    </row>
    <row r="169" spans="1:13" ht="12.75">
      <c r="A169" s="68">
        <v>43210</v>
      </c>
      <c r="B169" s="45">
        <f t="shared" si="5"/>
        <v>123</v>
      </c>
      <c r="C169" s="45" t="s">
        <v>17</v>
      </c>
      <c r="D169" s="45">
        <v>45</v>
      </c>
      <c r="E169" s="46">
        <v>1.405292424242428</v>
      </c>
      <c r="F169" s="47">
        <v>28.5</v>
      </c>
      <c r="G169" s="45">
        <v>2.6</v>
      </c>
      <c r="H169" s="45">
        <v>0.8</v>
      </c>
      <c r="I169" s="45">
        <v>2.4</v>
      </c>
      <c r="J169" s="45">
        <v>18.5</v>
      </c>
      <c r="K169" s="45" t="s">
        <v>1</v>
      </c>
      <c r="L169" s="45" t="s">
        <v>6</v>
      </c>
      <c r="M169" s="48"/>
    </row>
    <row r="170" spans="1:13" ht="12.75">
      <c r="A170" s="68">
        <v>43210</v>
      </c>
      <c r="B170" s="45">
        <f t="shared" si="5"/>
        <v>124</v>
      </c>
      <c r="C170" s="45" t="s">
        <v>17</v>
      </c>
      <c r="D170" s="45">
        <v>23</v>
      </c>
      <c r="E170" s="46">
        <v>1.3967696969697008</v>
      </c>
      <c r="F170" s="47">
        <v>21.5</v>
      </c>
      <c r="G170" s="45">
        <v>2.7</v>
      </c>
      <c r="H170" s="45">
        <v>0.9</v>
      </c>
      <c r="I170" s="45">
        <v>2.3</v>
      </c>
      <c r="J170" s="45">
        <v>15</v>
      </c>
      <c r="K170" s="45" t="s">
        <v>0</v>
      </c>
      <c r="L170" s="45" t="s">
        <v>1</v>
      </c>
      <c r="M170" s="48"/>
    </row>
    <row r="171" spans="1:13" ht="12.75">
      <c r="A171" s="68">
        <v>43210</v>
      </c>
      <c r="B171" s="45">
        <f t="shared" si="5"/>
        <v>125</v>
      </c>
      <c r="C171" s="45" t="s">
        <v>11</v>
      </c>
      <c r="D171" s="45">
        <v>35</v>
      </c>
      <c r="E171" s="46">
        <v>1.3924136363636401</v>
      </c>
      <c r="F171" s="47">
        <v>22.25</v>
      </c>
      <c r="G171" s="45">
        <v>2</v>
      </c>
      <c r="H171" s="45"/>
      <c r="I171" s="45"/>
      <c r="J171" s="45">
        <v>18.5</v>
      </c>
      <c r="K171" s="45" t="s">
        <v>1</v>
      </c>
      <c r="L171" s="45" t="s">
        <v>0</v>
      </c>
      <c r="M171" s="48"/>
    </row>
    <row r="172" spans="1:13" ht="12.75">
      <c r="A172" s="68">
        <v>43210</v>
      </c>
      <c r="B172" s="45">
        <f t="shared" si="5"/>
        <v>126</v>
      </c>
      <c r="C172" s="45" t="s">
        <v>19</v>
      </c>
      <c r="D172" s="45">
        <v>54</v>
      </c>
      <c r="E172" s="46">
        <v>1.3857848484848523</v>
      </c>
      <c r="F172" s="47">
        <v>23.5</v>
      </c>
      <c r="G172" s="45">
        <v>2.2</v>
      </c>
      <c r="H172" s="45"/>
      <c r="I172" s="45"/>
      <c r="J172" s="45">
        <v>20</v>
      </c>
      <c r="K172" s="45" t="s">
        <v>1</v>
      </c>
      <c r="L172" s="45" t="s">
        <v>0</v>
      </c>
      <c r="M172" s="49" t="s">
        <v>18</v>
      </c>
    </row>
    <row r="173" spans="1:13" ht="12.75">
      <c r="A173" s="68">
        <v>43210</v>
      </c>
      <c r="B173" s="45">
        <f t="shared" si="5"/>
        <v>127</v>
      </c>
      <c r="C173" s="45" t="s">
        <v>9</v>
      </c>
      <c r="D173" s="45">
        <v>90</v>
      </c>
      <c r="E173" s="46">
        <v>1.3755575757575795</v>
      </c>
      <c r="F173" s="47">
        <v>17.75</v>
      </c>
      <c r="G173" s="45">
        <v>1.6</v>
      </c>
      <c r="H173" s="45"/>
      <c r="I173" s="45"/>
      <c r="J173" s="45">
        <v>10.5</v>
      </c>
      <c r="K173" s="45" t="s">
        <v>0</v>
      </c>
      <c r="L173" s="45" t="s">
        <v>1</v>
      </c>
      <c r="M173" s="49" t="s">
        <v>8</v>
      </c>
    </row>
    <row r="174" spans="1:13" ht="12.75">
      <c r="A174" s="68">
        <v>43210</v>
      </c>
      <c r="B174" s="45">
        <f t="shared" si="5"/>
        <v>128</v>
      </c>
      <c r="C174" s="45" t="s">
        <v>17</v>
      </c>
      <c r="D174" s="45">
        <v>83</v>
      </c>
      <c r="E174" s="46">
        <v>1.358512121212125</v>
      </c>
      <c r="F174" s="47">
        <v>26.5</v>
      </c>
      <c r="G174" s="45">
        <v>2.2</v>
      </c>
      <c r="H174" s="45">
        <v>0.7</v>
      </c>
      <c r="I174" s="45">
        <v>1.9</v>
      </c>
      <c r="J174" s="45">
        <v>16.5</v>
      </c>
      <c r="K174" s="45" t="s">
        <v>0</v>
      </c>
      <c r="L174" s="45" t="s">
        <v>6</v>
      </c>
      <c r="M174" s="49" t="s">
        <v>129</v>
      </c>
    </row>
    <row r="175" spans="1:13" ht="12.75">
      <c r="A175" s="68">
        <v>43210</v>
      </c>
      <c r="B175" s="45">
        <f t="shared" si="5"/>
        <v>129</v>
      </c>
      <c r="C175" s="45" t="s">
        <v>9</v>
      </c>
      <c r="D175" s="45">
        <v>150</v>
      </c>
      <c r="E175" s="46">
        <v>1.342792424242428</v>
      </c>
      <c r="F175" s="47">
        <v>21.5</v>
      </c>
      <c r="G175" s="45">
        <v>2.1</v>
      </c>
      <c r="H175" s="45"/>
      <c r="I175" s="45"/>
      <c r="J175" s="45">
        <v>11</v>
      </c>
      <c r="K175" s="45" t="s">
        <v>0</v>
      </c>
      <c r="L175" s="45" t="s">
        <v>6</v>
      </c>
      <c r="M175" s="49" t="s">
        <v>128</v>
      </c>
    </row>
    <row r="176" spans="1:13" ht="12.75">
      <c r="A176" s="68">
        <v>43210</v>
      </c>
      <c r="B176" s="45">
        <v>130</v>
      </c>
      <c r="C176" s="45" t="s">
        <v>17</v>
      </c>
      <c r="D176" s="45">
        <v>50</v>
      </c>
      <c r="E176" s="46">
        <v>1.3143833333333372</v>
      </c>
      <c r="F176" s="47">
        <v>34</v>
      </c>
      <c r="G176" s="45">
        <v>3.2</v>
      </c>
      <c r="H176" s="45">
        <v>0.9</v>
      </c>
      <c r="I176" s="45">
        <v>2.3</v>
      </c>
      <c r="J176" s="45">
        <v>27</v>
      </c>
      <c r="K176" s="45" t="s">
        <v>6</v>
      </c>
      <c r="L176" s="45" t="s">
        <v>0</v>
      </c>
      <c r="M176" s="48"/>
    </row>
    <row r="177" spans="1:13" ht="12.75">
      <c r="A177" s="50">
        <v>43210</v>
      </c>
      <c r="B177" s="39" t="s">
        <v>127</v>
      </c>
      <c r="C177" s="39"/>
      <c r="D177" s="39">
        <v>50</v>
      </c>
      <c r="E177" s="40">
        <v>1.3049136363636402</v>
      </c>
      <c r="F177" s="41"/>
      <c r="G177" s="39"/>
      <c r="H177" s="39"/>
      <c r="I177" s="39"/>
      <c r="J177" s="39"/>
      <c r="K177" s="39"/>
      <c r="L177" s="39"/>
      <c r="M177" s="51" t="s">
        <v>126</v>
      </c>
    </row>
    <row r="178" spans="1:13" ht="12.75">
      <c r="A178" s="50">
        <v>43210</v>
      </c>
      <c r="B178" s="39">
        <v>131</v>
      </c>
      <c r="C178" s="39" t="s">
        <v>17</v>
      </c>
      <c r="D178" s="39">
        <v>814</v>
      </c>
      <c r="E178" s="40">
        <v>1.2954439393939432</v>
      </c>
      <c r="F178" s="41">
        <v>63.5</v>
      </c>
      <c r="G178" s="39">
        <v>5.5</v>
      </c>
      <c r="H178" s="39"/>
      <c r="I178" s="39"/>
      <c r="J178" s="39">
        <v>50</v>
      </c>
      <c r="K178" s="44" t="s">
        <v>56</v>
      </c>
      <c r="L178" s="44" t="s">
        <v>12</v>
      </c>
      <c r="M178" s="51" t="s">
        <v>125</v>
      </c>
    </row>
    <row r="179" spans="1:13" ht="12.75">
      <c r="A179" s="50">
        <v>43210</v>
      </c>
      <c r="B179" s="39">
        <f aca="true" t="shared" si="6" ref="B179:B197">B178+1</f>
        <v>132</v>
      </c>
      <c r="C179" s="39" t="s">
        <v>4</v>
      </c>
      <c r="D179" s="39">
        <v>150</v>
      </c>
      <c r="E179" s="40">
        <v>1.1412772727272764</v>
      </c>
      <c r="F179" s="41">
        <v>58.5</v>
      </c>
      <c r="G179" s="39">
        <v>1.8</v>
      </c>
      <c r="H179" s="39"/>
      <c r="I179" s="39"/>
      <c r="J179" s="39">
        <v>37</v>
      </c>
      <c r="K179" s="44" t="s">
        <v>1</v>
      </c>
      <c r="L179" s="44" t="s">
        <v>0</v>
      </c>
      <c r="M179" s="43"/>
    </row>
    <row r="180" spans="1:13" ht="12.75">
      <c r="A180" s="50">
        <v>43210</v>
      </c>
      <c r="B180" s="39">
        <f t="shared" si="6"/>
        <v>133</v>
      </c>
      <c r="C180" s="39" t="s">
        <v>17</v>
      </c>
      <c r="D180" s="39">
        <v>160</v>
      </c>
      <c r="E180" s="40">
        <v>1.1128681818181856</v>
      </c>
      <c r="F180" s="41">
        <v>37.333333333333336</v>
      </c>
      <c r="G180" s="39">
        <v>3.3</v>
      </c>
      <c r="H180" s="39">
        <v>1.1</v>
      </c>
      <c r="I180" s="39">
        <v>4.2</v>
      </c>
      <c r="J180" s="39">
        <v>23.5</v>
      </c>
      <c r="K180" s="44" t="s">
        <v>1</v>
      </c>
      <c r="L180" s="44" t="s">
        <v>12</v>
      </c>
      <c r="M180" s="43"/>
    </row>
    <row r="181" spans="1:13" ht="12.75">
      <c r="A181" s="50">
        <v>43210</v>
      </c>
      <c r="B181" s="39">
        <f t="shared" si="6"/>
        <v>134</v>
      </c>
      <c r="C181" s="39" t="s">
        <v>2</v>
      </c>
      <c r="D181" s="39">
        <v>84</v>
      </c>
      <c r="E181" s="40">
        <v>1.0825651515151553</v>
      </c>
      <c r="F181" s="41">
        <v>23.75</v>
      </c>
      <c r="G181" s="39">
        <v>2.1</v>
      </c>
      <c r="H181" s="39"/>
      <c r="I181" s="39"/>
      <c r="J181" s="39">
        <v>16</v>
      </c>
      <c r="K181" s="44" t="s">
        <v>1</v>
      </c>
      <c r="L181" s="44" t="s">
        <v>0</v>
      </c>
      <c r="M181" s="43"/>
    </row>
    <row r="182" spans="1:13" ht="12.75">
      <c r="A182" s="50">
        <v>43210</v>
      </c>
      <c r="B182" s="39">
        <f t="shared" si="6"/>
        <v>135</v>
      </c>
      <c r="C182" s="39" t="s">
        <v>17</v>
      </c>
      <c r="D182" s="39">
        <v>94</v>
      </c>
      <c r="E182" s="40">
        <v>1.0666560606060644</v>
      </c>
      <c r="F182" s="41">
        <v>32</v>
      </c>
      <c r="G182" s="39">
        <v>2.5</v>
      </c>
      <c r="H182" s="39">
        <v>0.6</v>
      </c>
      <c r="I182" s="39">
        <v>2</v>
      </c>
      <c r="J182" s="39">
        <v>25.5</v>
      </c>
      <c r="K182" s="44" t="s">
        <v>0</v>
      </c>
      <c r="L182" s="44" t="s">
        <v>1</v>
      </c>
      <c r="M182" s="43"/>
    </row>
    <row r="183" spans="1:13" ht="12.75">
      <c r="A183" s="50">
        <v>43210</v>
      </c>
      <c r="B183" s="39">
        <f t="shared" si="6"/>
        <v>136</v>
      </c>
      <c r="C183" s="39" t="s">
        <v>2</v>
      </c>
      <c r="D183" s="39">
        <v>39</v>
      </c>
      <c r="E183" s="40">
        <v>1.0488530303030341</v>
      </c>
      <c r="F183" s="41">
        <v>26.25</v>
      </c>
      <c r="G183" s="39">
        <v>2.6</v>
      </c>
      <c r="H183" s="39"/>
      <c r="I183" s="39"/>
      <c r="J183" s="39">
        <v>15</v>
      </c>
      <c r="K183" s="44" t="s">
        <v>1</v>
      </c>
      <c r="L183" s="44" t="s">
        <v>0</v>
      </c>
      <c r="M183" s="43"/>
    </row>
    <row r="184" spans="1:13" ht="12.75">
      <c r="A184" s="50">
        <v>43210</v>
      </c>
      <c r="B184" s="39">
        <f t="shared" si="6"/>
        <v>137</v>
      </c>
      <c r="C184" s="39" t="s">
        <v>19</v>
      </c>
      <c r="D184" s="39">
        <v>25</v>
      </c>
      <c r="E184" s="40">
        <v>1.0414666666666705</v>
      </c>
      <c r="F184" s="41">
        <v>25.75</v>
      </c>
      <c r="G184" s="39">
        <v>1.8</v>
      </c>
      <c r="H184" s="39"/>
      <c r="I184" s="39"/>
      <c r="J184" s="39">
        <v>19</v>
      </c>
      <c r="K184" s="44" t="s">
        <v>1</v>
      </c>
      <c r="L184" s="44" t="s">
        <v>0</v>
      </c>
      <c r="M184" s="51" t="s">
        <v>22</v>
      </c>
    </row>
    <row r="185" spans="1:13" ht="12.75">
      <c r="A185" s="50">
        <v>43210</v>
      </c>
      <c r="B185" s="39">
        <f t="shared" si="6"/>
        <v>138</v>
      </c>
      <c r="C185" s="39" t="s">
        <v>17</v>
      </c>
      <c r="D185" s="39">
        <v>108</v>
      </c>
      <c r="E185" s="40">
        <v>1.0367318181818221</v>
      </c>
      <c r="F185" s="41">
        <v>41.5</v>
      </c>
      <c r="G185" s="39">
        <v>2.6</v>
      </c>
      <c r="H185" s="39">
        <v>1.6</v>
      </c>
      <c r="I185" s="39">
        <v>2.7</v>
      </c>
      <c r="J185" s="39">
        <v>28</v>
      </c>
      <c r="K185" s="44" t="s">
        <v>1</v>
      </c>
      <c r="L185" s="44" t="s">
        <v>0</v>
      </c>
      <c r="M185" s="43"/>
    </row>
    <row r="186" spans="1:13" ht="12.75">
      <c r="A186" s="50">
        <v>43210</v>
      </c>
      <c r="B186" s="39">
        <f t="shared" si="6"/>
        <v>139</v>
      </c>
      <c r="C186" s="39" t="s">
        <v>11</v>
      </c>
      <c r="D186" s="39">
        <v>80</v>
      </c>
      <c r="E186" s="40">
        <v>1.0162772727272766</v>
      </c>
      <c r="F186" s="41">
        <v>34.5</v>
      </c>
      <c r="G186" s="39">
        <v>1.8</v>
      </c>
      <c r="H186" s="39"/>
      <c r="I186" s="39"/>
      <c r="J186" s="39">
        <v>22.5</v>
      </c>
      <c r="K186" s="44" t="s">
        <v>1</v>
      </c>
      <c r="L186" s="44" t="s">
        <v>0</v>
      </c>
      <c r="M186" s="43"/>
    </row>
    <row r="187" spans="1:13" ht="12.75">
      <c r="A187" s="50">
        <v>43210</v>
      </c>
      <c r="B187" s="39">
        <f t="shared" si="6"/>
        <v>140</v>
      </c>
      <c r="C187" s="39" t="s">
        <v>17</v>
      </c>
      <c r="D187" s="39">
        <v>160</v>
      </c>
      <c r="E187" s="40">
        <v>1.0011257575757615</v>
      </c>
      <c r="F187" s="41">
        <v>33.5</v>
      </c>
      <c r="G187" s="39">
        <v>2.3</v>
      </c>
      <c r="H187" s="39">
        <v>0.9</v>
      </c>
      <c r="I187" s="39">
        <v>3.4</v>
      </c>
      <c r="J187" s="39">
        <v>20.5</v>
      </c>
      <c r="K187" s="44" t="s">
        <v>1</v>
      </c>
      <c r="L187" s="44" t="s">
        <v>0</v>
      </c>
      <c r="M187" s="43"/>
    </row>
    <row r="188" spans="1:13" ht="12.75">
      <c r="A188" s="50">
        <v>43210</v>
      </c>
      <c r="B188" s="39">
        <f t="shared" si="6"/>
        <v>141</v>
      </c>
      <c r="C188" s="39" t="s">
        <v>17</v>
      </c>
      <c r="D188" s="39">
        <v>80</v>
      </c>
      <c r="E188" s="40">
        <v>0.9708227272727312</v>
      </c>
      <c r="F188" s="41">
        <v>45.25</v>
      </c>
      <c r="G188" s="39">
        <v>2.4</v>
      </c>
      <c r="H188" s="39">
        <v>0.9</v>
      </c>
      <c r="I188" s="39">
        <v>3.1</v>
      </c>
      <c r="J188" s="39">
        <v>34</v>
      </c>
      <c r="K188" s="44" t="s">
        <v>1</v>
      </c>
      <c r="L188" s="44" t="s">
        <v>0</v>
      </c>
      <c r="M188" s="43"/>
    </row>
    <row r="189" spans="1:13" ht="12.75">
      <c r="A189" s="50">
        <v>43210</v>
      </c>
      <c r="B189" s="39">
        <f t="shared" si="6"/>
        <v>142</v>
      </c>
      <c r="C189" s="39" t="s">
        <v>2</v>
      </c>
      <c r="D189" s="39">
        <v>75</v>
      </c>
      <c r="E189" s="40">
        <v>0.9556712121212161</v>
      </c>
      <c r="F189" s="41">
        <v>24.5</v>
      </c>
      <c r="G189" s="39">
        <v>2.4</v>
      </c>
      <c r="H189" s="39"/>
      <c r="I189" s="39"/>
      <c r="J189" s="39">
        <v>14.5</v>
      </c>
      <c r="K189" s="44" t="s">
        <v>1</v>
      </c>
      <c r="L189" s="44" t="s">
        <v>0</v>
      </c>
      <c r="M189" s="43"/>
    </row>
    <row r="190" spans="1:13" ht="12.75">
      <c r="A190" s="50">
        <v>43210</v>
      </c>
      <c r="B190" s="39">
        <f t="shared" si="6"/>
        <v>143</v>
      </c>
      <c r="C190" s="39" t="s">
        <v>17</v>
      </c>
      <c r="D190" s="39">
        <v>56</v>
      </c>
      <c r="E190" s="40">
        <v>0.9414666666666707</v>
      </c>
      <c r="F190" s="41">
        <v>29</v>
      </c>
      <c r="G190" s="39">
        <v>2.5</v>
      </c>
      <c r="H190" s="39">
        <v>1.3</v>
      </c>
      <c r="I190" s="39">
        <v>2.4</v>
      </c>
      <c r="J190" s="39">
        <v>16</v>
      </c>
      <c r="K190" s="44" t="s">
        <v>1</v>
      </c>
      <c r="L190" s="44" t="s">
        <v>0</v>
      </c>
      <c r="M190" s="43"/>
    </row>
    <row r="191" spans="1:13" ht="12.75">
      <c r="A191" s="50">
        <v>43210</v>
      </c>
      <c r="B191" s="39">
        <f t="shared" si="6"/>
        <v>144</v>
      </c>
      <c r="C191" s="39" t="s">
        <v>17</v>
      </c>
      <c r="D191" s="39">
        <v>174</v>
      </c>
      <c r="E191" s="40">
        <v>0.93086060606061</v>
      </c>
      <c r="F191" s="41">
        <v>41</v>
      </c>
      <c r="G191" s="39">
        <v>2.3</v>
      </c>
      <c r="H191" s="39">
        <v>0.9</v>
      </c>
      <c r="I191" s="39">
        <v>4.5</v>
      </c>
      <c r="J191" s="39">
        <v>32</v>
      </c>
      <c r="K191" s="44" t="s">
        <v>1</v>
      </c>
      <c r="L191" s="44" t="s">
        <v>6</v>
      </c>
      <c r="M191" s="43"/>
    </row>
    <row r="192" spans="1:13" ht="12.75">
      <c r="A192" s="50">
        <v>43210</v>
      </c>
      <c r="B192" s="39">
        <f t="shared" si="6"/>
        <v>145</v>
      </c>
      <c r="C192" s="39" t="s">
        <v>2</v>
      </c>
      <c r="D192" s="39">
        <v>33</v>
      </c>
      <c r="E192" s="40">
        <v>0.8979060606060646</v>
      </c>
      <c r="F192" s="41">
        <v>23.5</v>
      </c>
      <c r="G192" s="39">
        <v>2.1</v>
      </c>
      <c r="H192" s="39"/>
      <c r="I192" s="39"/>
      <c r="J192" s="39">
        <v>16</v>
      </c>
      <c r="K192" s="44" t="s">
        <v>1</v>
      </c>
      <c r="L192" s="44" t="s">
        <v>0</v>
      </c>
      <c r="M192" s="43"/>
    </row>
    <row r="193" spans="1:13" ht="12.75">
      <c r="A193" s="50">
        <v>43210</v>
      </c>
      <c r="B193" s="39">
        <f t="shared" si="6"/>
        <v>146</v>
      </c>
      <c r="C193" s="39" t="s">
        <v>17</v>
      </c>
      <c r="D193" s="39">
        <v>40</v>
      </c>
      <c r="E193" s="40">
        <v>0.8916560606060646</v>
      </c>
      <c r="F193" s="41">
        <v>21.75</v>
      </c>
      <c r="G193" s="39">
        <v>2.1</v>
      </c>
      <c r="H193" s="39">
        <v>1.3</v>
      </c>
      <c r="I193" s="39">
        <v>2.7</v>
      </c>
      <c r="J193" s="39">
        <v>11</v>
      </c>
      <c r="K193" s="44" t="s">
        <v>1</v>
      </c>
      <c r="L193" s="44" t="s">
        <v>0</v>
      </c>
      <c r="M193" s="43"/>
    </row>
    <row r="194" spans="1:13" ht="12.75">
      <c r="A194" s="50">
        <v>43210</v>
      </c>
      <c r="B194" s="39">
        <f t="shared" si="6"/>
        <v>147</v>
      </c>
      <c r="C194" s="39" t="s">
        <v>9</v>
      </c>
      <c r="D194" s="39">
        <v>48</v>
      </c>
      <c r="E194" s="40">
        <v>0.884080303030307</v>
      </c>
      <c r="F194" s="41">
        <v>25</v>
      </c>
      <c r="G194" s="39">
        <v>2.3</v>
      </c>
      <c r="H194" s="39"/>
      <c r="I194" s="39"/>
      <c r="J194" s="39">
        <v>13</v>
      </c>
      <c r="K194" s="44" t="s">
        <v>1</v>
      </c>
      <c r="L194" s="44" t="s">
        <v>0</v>
      </c>
      <c r="M194" s="51" t="s">
        <v>40</v>
      </c>
    </row>
    <row r="195" spans="1:13" ht="12.75">
      <c r="A195" s="50">
        <v>43210</v>
      </c>
      <c r="B195" s="39">
        <f t="shared" si="6"/>
        <v>148</v>
      </c>
      <c r="C195" s="39" t="s">
        <v>17</v>
      </c>
      <c r="D195" s="39">
        <v>68</v>
      </c>
      <c r="E195" s="40">
        <v>0.874989393939398</v>
      </c>
      <c r="F195" s="41">
        <v>26</v>
      </c>
      <c r="G195" s="39">
        <v>2.4</v>
      </c>
      <c r="H195" s="39">
        <v>1</v>
      </c>
      <c r="I195" s="39">
        <v>2.5</v>
      </c>
      <c r="J195" s="39">
        <v>20</v>
      </c>
      <c r="K195" s="44" t="s">
        <v>1</v>
      </c>
      <c r="L195" s="44" t="s">
        <v>0</v>
      </c>
      <c r="M195" s="43"/>
    </row>
    <row r="196" spans="1:13" ht="12.75">
      <c r="A196" s="50">
        <v>43210</v>
      </c>
      <c r="B196" s="39">
        <f t="shared" si="6"/>
        <v>149</v>
      </c>
      <c r="C196" s="39" t="s">
        <v>17</v>
      </c>
      <c r="D196" s="39">
        <v>30</v>
      </c>
      <c r="E196" s="40">
        <v>0.8621106060606101</v>
      </c>
      <c r="F196" s="41">
        <v>22</v>
      </c>
      <c r="G196" s="39">
        <v>3.1</v>
      </c>
      <c r="H196" s="39">
        <v>0.9</v>
      </c>
      <c r="I196" s="39">
        <v>2.2</v>
      </c>
      <c r="J196" s="39">
        <v>13.5</v>
      </c>
      <c r="K196" s="44" t="s">
        <v>1</v>
      </c>
      <c r="L196" s="44" t="s">
        <v>10</v>
      </c>
      <c r="M196" s="43"/>
    </row>
    <row r="197" spans="1:13" ht="13.5" thickBot="1">
      <c r="A197" s="69">
        <v>43210</v>
      </c>
      <c r="B197" s="57">
        <f t="shared" si="6"/>
        <v>150</v>
      </c>
      <c r="C197" s="57" t="s">
        <v>17</v>
      </c>
      <c r="D197" s="57">
        <v>60</v>
      </c>
      <c r="E197" s="58">
        <v>0.8564287878787918</v>
      </c>
      <c r="F197" s="59">
        <v>38.333333333333336</v>
      </c>
      <c r="G197" s="57">
        <v>4.3</v>
      </c>
      <c r="H197" s="57">
        <v>0.8</v>
      </c>
      <c r="I197" s="57">
        <v>4</v>
      </c>
      <c r="J197" s="57">
        <v>23.5</v>
      </c>
      <c r="K197" s="60" t="s">
        <v>1</v>
      </c>
      <c r="L197" s="60" t="s">
        <v>10</v>
      </c>
      <c r="M197" s="61"/>
    </row>
    <row r="198" spans="5:12" ht="12.75">
      <c r="E198" s="12"/>
      <c r="F198" s="13"/>
      <c r="H198" s="11"/>
      <c r="K198" s="14"/>
      <c r="L198" s="14"/>
    </row>
    <row r="199" spans="5:8" ht="12.75">
      <c r="E199" s="12"/>
      <c r="F199" s="13"/>
      <c r="H199" s="11"/>
    </row>
    <row r="200" spans="5:8" ht="12.75">
      <c r="E200" s="12"/>
      <c r="F200" s="13"/>
      <c r="H200" s="11"/>
    </row>
    <row r="201" spans="5:8" ht="12.75">
      <c r="E201" s="12"/>
      <c r="F201" s="13"/>
      <c r="H201" s="11"/>
    </row>
    <row r="202" spans="5:8" ht="12.75">
      <c r="E202" s="12"/>
      <c r="F202" s="13"/>
      <c r="H202" s="11"/>
    </row>
    <row r="203" spans="5:8" ht="12.75">
      <c r="E203" s="12"/>
      <c r="F203" s="13"/>
      <c r="H203" s="11"/>
    </row>
    <row r="204" spans="5:8" ht="12.75">
      <c r="E204" s="12"/>
      <c r="F204" s="13"/>
      <c r="H204" s="11"/>
    </row>
    <row r="205" spans="5:8" ht="12.75">
      <c r="E205" s="12"/>
      <c r="F205" s="13"/>
      <c r="H205" s="11"/>
    </row>
    <row r="206" spans="5:8" ht="12.75">
      <c r="E206" s="12"/>
      <c r="F206" s="13"/>
      <c r="H206" s="11"/>
    </row>
    <row r="207" spans="5:8" ht="12.75">
      <c r="E207" s="12"/>
      <c r="F207" s="13"/>
      <c r="H207" s="11"/>
    </row>
    <row r="208" spans="5:8" ht="12.75">
      <c r="E208" s="12"/>
      <c r="F208" s="13"/>
      <c r="H208" s="11"/>
    </row>
    <row r="209" spans="5:8" ht="12.75">
      <c r="E209" s="12"/>
      <c r="F209" s="13"/>
      <c r="H209" s="11"/>
    </row>
    <row r="210" spans="5:8" ht="12.75">
      <c r="E210" s="12"/>
      <c r="F210" s="13"/>
      <c r="H210" s="11"/>
    </row>
    <row r="211" spans="5:8" ht="12.75">
      <c r="E211" s="12"/>
      <c r="F211" s="13"/>
      <c r="H211" s="11"/>
    </row>
    <row r="212" spans="5:8" ht="12.75">
      <c r="E212" s="12"/>
      <c r="F212" s="13"/>
      <c r="H212" s="11"/>
    </row>
    <row r="213" spans="5:8" ht="12.75">
      <c r="E213" s="12"/>
      <c r="F213" s="13"/>
      <c r="H213" s="11"/>
    </row>
    <row r="214" spans="5:8" ht="12.75">
      <c r="E214" s="12"/>
      <c r="F214" s="13"/>
      <c r="H214" s="11"/>
    </row>
    <row r="215" spans="5:8" ht="12.75">
      <c r="E215" s="12"/>
      <c r="F215" s="13"/>
      <c r="H215" s="11"/>
    </row>
    <row r="216" spans="5:8" ht="12.75">
      <c r="E216" s="12"/>
      <c r="F216" s="13"/>
      <c r="H216" s="11"/>
    </row>
    <row r="217" spans="5:8" ht="12.75">
      <c r="E217" s="12"/>
      <c r="F217" s="13"/>
      <c r="H217" s="11"/>
    </row>
    <row r="218" spans="5:8" ht="12.75">
      <c r="E218" s="12"/>
      <c r="F218" s="13"/>
      <c r="H218" s="11"/>
    </row>
    <row r="219" spans="5:8" ht="12.75">
      <c r="E219" s="12"/>
      <c r="F219" s="13"/>
      <c r="H219" s="11"/>
    </row>
    <row r="220" spans="5:8" ht="12.75">
      <c r="E220" s="12"/>
      <c r="F220" s="13"/>
      <c r="H220" s="11"/>
    </row>
    <row r="221" spans="5:8" ht="12.75">
      <c r="E221" s="12"/>
      <c r="F221" s="13"/>
      <c r="H221" s="11"/>
    </row>
    <row r="222" spans="5:13" ht="12.75">
      <c r="E222" s="12"/>
      <c r="F222" s="13"/>
      <c r="H222" s="11"/>
      <c r="M222" s="17"/>
    </row>
    <row r="223" spans="5:8" ht="12.75">
      <c r="E223" s="12"/>
      <c r="F223" s="13"/>
      <c r="H223" s="11"/>
    </row>
    <row r="224" spans="5:13" ht="12.75">
      <c r="E224" s="12"/>
      <c r="F224" s="13"/>
      <c r="H224" s="11"/>
      <c r="M224" s="17"/>
    </row>
    <row r="225" spans="5:13" ht="12.75">
      <c r="E225" s="12"/>
      <c r="F225" s="13"/>
      <c r="H225" s="11"/>
      <c r="M225" s="17"/>
    </row>
    <row r="226" spans="5:13" ht="12.75">
      <c r="E226" s="12"/>
      <c r="F226" s="13"/>
      <c r="H226" s="11"/>
      <c r="M226" s="17"/>
    </row>
    <row r="227" spans="5:8" ht="12.75">
      <c r="E227" s="12"/>
      <c r="F227" s="13"/>
      <c r="H227" s="11"/>
    </row>
    <row r="228" spans="5:8" ht="12.75">
      <c r="E228" s="12"/>
      <c r="F228" s="13"/>
      <c r="H228" s="11"/>
    </row>
    <row r="229" spans="5:13" ht="12.75">
      <c r="E229" s="12"/>
      <c r="F229" s="13"/>
      <c r="H229" s="11"/>
      <c r="M229" s="17"/>
    </row>
    <row r="230" spans="5:13" ht="12.75">
      <c r="E230" s="12"/>
      <c r="F230" s="13"/>
      <c r="H230" s="11"/>
      <c r="M230" s="17"/>
    </row>
    <row r="231" spans="5:13" ht="12.75">
      <c r="E231" s="12"/>
      <c r="F231" s="13"/>
      <c r="H231" s="11"/>
      <c r="M231" s="17"/>
    </row>
    <row r="232" spans="1:8" ht="12.75">
      <c r="A232" s="32"/>
      <c r="E232" s="12"/>
      <c r="F232" s="13"/>
      <c r="H232" s="11"/>
    </row>
    <row r="233" spans="5:8" ht="12.75">
      <c r="E233" s="12"/>
      <c r="F233" s="13"/>
      <c r="H233" s="11"/>
    </row>
    <row r="234" spans="5:13" ht="12.75">
      <c r="E234" s="12"/>
      <c r="F234" s="13"/>
      <c r="H234" s="11"/>
      <c r="M234" s="17"/>
    </row>
    <row r="235" spans="5:8" ht="12.75">
      <c r="E235" s="12"/>
      <c r="F235" s="13"/>
      <c r="H235" s="11"/>
    </row>
    <row r="236" spans="5:8" ht="12.75">
      <c r="E236" s="12"/>
      <c r="F236" s="13"/>
      <c r="H236" s="11"/>
    </row>
    <row r="237" spans="5:8" ht="12.75">
      <c r="E237" s="12"/>
      <c r="F237" s="13"/>
      <c r="H237" s="11"/>
    </row>
    <row r="238" spans="5:13" ht="12.75">
      <c r="E238" s="12"/>
      <c r="F238" s="13"/>
      <c r="H238" s="11"/>
      <c r="M238" s="17"/>
    </row>
    <row r="239" spans="5:13" ht="12.75">
      <c r="E239" s="12"/>
      <c r="F239" s="13"/>
      <c r="H239" s="11"/>
      <c r="M239" s="17"/>
    </row>
    <row r="240" spans="5:13" ht="12.75">
      <c r="E240" s="12"/>
      <c r="F240" s="13"/>
      <c r="H240" s="11"/>
      <c r="M240" s="17"/>
    </row>
    <row r="241" spans="5:13" ht="12.75">
      <c r="E241" s="12"/>
      <c r="F241" s="13"/>
      <c r="H241" s="11"/>
      <c r="M241" s="17"/>
    </row>
    <row r="242" spans="5:13" ht="12.75">
      <c r="E242" s="12"/>
      <c r="F242" s="13"/>
      <c r="H242" s="11"/>
      <c r="M242" s="17"/>
    </row>
    <row r="243" spans="5:13" ht="12.75">
      <c r="E243" s="12"/>
      <c r="F243" s="13"/>
      <c r="H243" s="11"/>
      <c r="M243" s="17"/>
    </row>
    <row r="244" spans="5:8" ht="12.75">
      <c r="E244" s="12"/>
      <c r="F244" s="13"/>
      <c r="H244" s="11"/>
    </row>
    <row r="245" spans="5:13" ht="12.75">
      <c r="E245" s="12"/>
      <c r="F245" s="13"/>
      <c r="H245" s="11"/>
      <c r="M245" s="17"/>
    </row>
    <row r="246" spans="5:8" ht="12.75">
      <c r="E246" s="12"/>
      <c r="F246" s="13"/>
      <c r="H246" s="11"/>
    </row>
    <row r="247" spans="5:13" ht="12.75">
      <c r="E247" s="12"/>
      <c r="F247" s="13"/>
      <c r="H247" s="11"/>
      <c r="M247" s="17"/>
    </row>
    <row r="248" spans="5:13" ht="12.75">
      <c r="E248" s="12"/>
      <c r="F248" s="13"/>
      <c r="H248" s="11"/>
      <c r="M248" s="17"/>
    </row>
    <row r="249" spans="5:13" ht="12.75">
      <c r="E249" s="12"/>
      <c r="F249" s="13"/>
      <c r="H249" s="11"/>
      <c r="M249" s="17"/>
    </row>
    <row r="250" spans="5:13" ht="12.75">
      <c r="E250" s="12"/>
      <c r="F250" s="13"/>
      <c r="H250" s="11"/>
      <c r="M250" s="17"/>
    </row>
    <row r="251" spans="5:13" ht="12.75">
      <c r="E251" s="12"/>
      <c r="F251" s="13"/>
      <c r="H251" s="11"/>
      <c r="M251" s="17"/>
    </row>
    <row r="252" spans="5:13" ht="12.75">
      <c r="E252" s="12"/>
      <c r="F252" s="13"/>
      <c r="H252" s="11"/>
      <c r="M252" s="17"/>
    </row>
    <row r="253" spans="5:13" ht="12.75">
      <c r="E253" s="12"/>
      <c r="F253" s="13"/>
      <c r="H253" s="11"/>
      <c r="M253" s="17"/>
    </row>
    <row r="254" spans="5:13" ht="12.75">
      <c r="E254" s="12"/>
      <c r="F254" s="13"/>
      <c r="H254" s="11"/>
      <c r="M254" s="17"/>
    </row>
    <row r="255" spans="5:8" ht="12.75">
      <c r="E255" s="12"/>
      <c r="F255" s="13"/>
      <c r="H255" s="11"/>
    </row>
    <row r="256" spans="5:8" ht="12.75">
      <c r="E256" s="12"/>
      <c r="F256" s="13"/>
      <c r="H256" s="11"/>
    </row>
    <row r="257" spans="5:8" ht="12.75">
      <c r="E257" s="12"/>
      <c r="F257" s="13"/>
      <c r="H257" s="11"/>
    </row>
    <row r="258" spans="5:13" ht="12.75">
      <c r="E258" s="12"/>
      <c r="F258" s="13"/>
      <c r="H258" s="11"/>
      <c r="M258" s="17"/>
    </row>
    <row r="259" spans="5:13" ht="12.75">
      <c r="E259" s="12"/>
      <c r="F259" s="13"/>
      <c r="H259" s="11"/>
      <c r="M259" s="17"/>
    </row>
    <row r="260" spans="5:8" ht="12.75">
      <c r="E260" s="12"/>
      <c r="F260" s="13"/>
      <c r="H260" s="11"/>
    </row>
    <row r="261" spans="5:13" ht="12.75">
      <c r="E261" s="12"/>
      <c r="F261" s="13"/>
      <c r="H261" s="11"/>
      <c r="M261" s="17"/>
    </row>
    <row r="262" spans="5:13" ht="12.75">
      <c r="E262" s="12"/>
      <c r="F262" s="13"/>
      <c r="H262" s="11"/>
      <c r="M262" s="17"/>
    </row>
    <row r="263" spans="5:13" ht="12.75">
      <c r="E263" s="12"/>
      <c r="F263" s="13"/>
      <c r="H263" s="11"/>
      <c r="M263" s="18"/>
    </row>
    <row r="264" spans="5:8" ht="12.75">
      <c r="E264" s="12"/>
      <c r="F264" s="13"/>
      <c r="H264" s="11"/>
    </row>
    <row r="265" spans="5:13" ht="12.75">
      <c r="E265" s="12"/>
      <c r="F265" s="13"/>
      <c r="H265" s="11"/>
      <c r="M265" s="17"/>
    </row>
    <row r="266" spans="5:13" ht="12.75">
      <c r="E266" s="12"/>
      <c r="F266" s="13"/>
      <c r="H266" s="11"/>
      <c r="M266" s="17"/>
    </row>
    <row r="267" spans="5:13" ht="12.75">
      <c r="E267" s="12"/>
      <c r="F267" s="13"/>
      <c r="H267" s="11"/>
      <c r="M267" s="17"/>
    </row>
    <row r="268" spans="5:13" ht="12.75">
      <c r="E268" s="12"/>
      <c r="F268" s="13"/>
      <c r="H268" s="11"/>
      <c r="M268" s="17"/>
    </row>
    <row r="269" spans="5:8" ht="12.75">
      <c r="E269" s="12"/>
      <c r="F269" s="13"/>
      <c r="H269" s="11"/>
    </row>
    <row r="270" spans="5:13" ht="12.75">
      <c r="E270" s="12"/>
      <c r="F270" s="13"/>
      <c r="H270" s="11"/>
      <c r="M270" s="17"/>
    </row>
    <row r="271" spans="5:13" ht="12.75">
      <c r="E271" s="12"/>
      <c r="F271" s="13"/>
      <c r="H271" s="11"/>
      <c r="M271" s="17"/>
    </row>
    <row r="272" spans="5:13" ht="12.75">
      <c r="E272" s="12"/>
      <c r="F272" s="13"/>
      <c r="H272" s="11"/>
      <c r="M272" s="17"/>
    </row>
    <row r="273" spans="5:13" ht="12.75">
      <c r="E273" s="12"/>
      <c r="F273" s="13"/>
      <c r="H273" s="11"/>
      <c r="M273" s="17"/>
    </row>
    <row r="274" spans="5:8" ht="12.75">
      <c r="E274" s="12"/>
      <c r="F274" s="13"/>
      <c r="H274" s="11"/>
    </row>
    <row r="275" spans="5:8" ht="12.75">
      <c r="E275" s="12"/>
      <c r="F275" s="13"/>
      <c r="H275" s="11"/>
    </row>
    <row r="276" spans="5:13" ht="12.75">
      <c r="E276" s="12"/>
      <c r="F276" s="13"/>
      <c r="H276" s="11"/>
      <c r="M276" s="17"/>
    </row>
    <row r="277" spans="5:13" ht="12.75">
      <c r="E277" s="12"/>
      <c r="F277" s="13"/>
      <c r="H277" s="11"/>
      <c r="M277" s="17"/>
    </row>
    <row r="278" spans="5:8" ht="12.75">
      <c r="E278" s="12"/>
      <c r="F278" s="13"/>
      <c r="H278" s="11"/>
    </row>
    <row r="279" spans="5:13" ht="12.75">
      <c r="E279" s="12"/>
      <c r="F279" s="13"/>
      <c r="H279" s="11"/>
      <c r="M279" s="17"/>
    </row>
    <row r="280" spans="5:8" ht="12.75">
      <c r="E280" s="12"/>
      <c r="F280" s="13"/>
      <c r="H280" s="11"/>
    </row>
    <row r="281" spans="5:13" ht="12.75">
      <c r="E281" s="12"/>
      <c r="F281" s="13"/>
      <c r="H281" s="11"/>
      <c r="M281" s="17"/>
    </row>
    <row r="282" spans="5:8" ht="12.75">
      <c r="E282" s="12"/>
      <c r="F282" s="13"/>
      <c r="H282" s="11"/>
    </row>
    <row r="283" spans="5:8" ht="12.75">
      <c r="E283" s="12"/>
      <c r="F283" s="13"/>
      <c r="H283" s="11"/>
    </row>
    <row r="284" spans="5:8" ht="12.75">
      <c r="E284" s="12"/>
      <c r="F284" s="13"/>
      <c r="H284" s="11"/>
    </row>
    <row r="285" spans="5:8" ht="12.75">
      <c r="E285" s="12"/>
      <c r="F285" s="13"/>
      <c r="H285" s="11"/>
    </row>
    <row r="286" spans="5:8" ht="12.75">
      <c r="E286" s="12"/>
      <c r="F286" s="13"/>
      <c r="H286" s="11"/>
    </row>
    <row r="287" spans="5:8" ht="12.75">
      <c r="E287" s="12"/>
      <c r="F287" s="13"/>
      <c r="H287" s="11"/>
    </row>
    <row r="288" spans="5:8" ht="12.75">
      <c r="E288" s="12"/>
      <c r="F288" s="13"/>
      <c r="H288" s="11"/>
    </row>
    <row r="289" spans="5:8" ht="12.75">
      <c r="E289" s="12"/>
      <c r="F289" s="13"/>
      <c r="H289" s="11"/>
    </row>
    <row r="290" spans="5:8" ht="12.75">
      <c r="E290" s="12"/>
      <c r="F290" s="13"/>
      <c r="H290" s="11"/>
    </row>
    <row r="291" spans="5:8" ht="12.75">
      <c r="E291" s="12"/>
      <c r="F291" s="13"/>
      <c r="H291" s="11"/>
    </row>
    <row r="292" spans="5:8" ht="12.75">
      <c r="E292" s="12"/>
      <c r="F292" s="13"/>
      <c r="H292" s="11"/>
    </row>
    <row r="293" spans="5:8" ht="12.75">
      <c r="E293" s="12"/>
      <c r="F293" s="13"/>
      <c r="H293" s="11"/>
    </row>
    <row r="294" spans="5:8" ht="12.75">
      <c r="E294" s="12"/>
      <c r="F294" s="13"/>
      <c r="H294" s="11"/>
    </row>
    <row r="295" spans="5:8" ht="12.75">
      <c r="E295" s="12"/>
      <c r="F295" s="13"/>
      <c r="H295" s="11"/>
    </row>
    <row r="296" spans="5:8" ht="12.75">
      <c r="E296" s="12"/>
      <c r="F296" s="13"/>
      <c r="H296" s="11"/>
    </row>
    <row r="297" spans="5:8" ht="12.75">
      <c r="E297" s="12"/>
      <c r="F297" s="13"/>
      <c r="H297" s="11"/>
    </row>
    <row r="298" spans="5:8" ht="12.75">
      <c r="E298" s="12"/>
      <c r="F298" s="13"/>
      <c r="H298" s="11"/>
    </row>
    <row r="299" spans="5:8" ht="12.75">
      <c r="E299" s="12"/>
      <c r="F299" s="13"/>
      <c r="H299" s="11"/>
    </row>
    <row r="300" spans="5:8" ht="12.75">
      <c r="E300" s="12"/>
      <c r="F300" s="13"/>
      <c r="H300" s="11"/>
    </row>
    <row r="301" spans="5:8" ht="12.75">
      <c r="E301" s="12"/>
      <c r="F301" s="13"/>
      <c r="H301" s="11"/>
    </row>
    <row r="302" spans="5:8" ht="12.75">
      <c r="E302" s="12"/>
      <c r="F302" s="13"/>
      <c r="H302" s="11"/>
    </row>
    <row r="303" spans="5:8" ht="12.75">
      <c r="E303" s="12"/>
      <c r="F303" s="13"/>
      <c r="H303" s="11"/>
    </row>
    <row r="304" spans="5:8" ht="12.75">
      <c r="E304" s="12"/>
      <c r="F304" s="13"/>
      <c r="H304" s="11"/>
    </row>
    <row r="305" spans="5:8" ht="12.75">
      <c r="E305" s="12"/>
      <c r="F305" s="13"/>
      <c r="H305" s="11"/>
    </row>
    <row r="306" spans="5:8" ht="12.75">
      <c r="E306" s="12"/>
      <c r="F306" s="13"/>
      <c r="H306" s="11"/>
    </row>
    <row r="307" spans="5:8" ht="12.75">
      <c r="E307" s="12"/>
      <c r="F307" s="13"/>
      <c r="H307" s="11"/>
    </row>
    <row r="308" spans="5:13" ht="12.75">
      <c r="E308" s="12"/>
      <c r="F308" s="13"/>
      <c r="H308" s="11"/>
      <c r="M308" s="17"/>
    </row>
    <row r="309" spans="5:8" ht="12.75">
      <c r="E309" s="12"/>
      <c r="F309" s="13"/>
      <c r="H309" s="11"/>
    </row>
    <row r="310" spans="5:8" ht="12.75">
      <c r="E310" s="12"/>
      <c r="F310" s="13"/>
      <c r="H310" s="11"/>
    </row>
    <row r="311" spans="5:13" ht="12.75">
      <c r="E311" s="12"/>
      <c r="F311" s="13"/>
      <c r="H311" s="11"/>
      <c r="M311" s="17"/>
    </row>
    <row r="312" spans="5:8" ht="12.75">
      <c r="E312" s="12"/>
      <c r="F312" s="13"/>
      <c r="H312" s="11"/>
    </row>
    <row r="313" spans="5:8" ht="12.75">
      <c r="E313" s="12"/>
      <c r="F313" s="13"/>
      <c r="H313" s="11"/>
    </row>
    <row r="314" spans="5:8" ht="12.75">
      <c r="E314" s="12"/>
      <c r="F314" s="13"/>
      <c r="H314" s="11"/>
    </row>
    <row r="315" spans="5:13" ht="12.75">
      <c r="E315" s="12"/>
      <c r="F315" s="13"/>
      <c r="H315" s="11"/>
      <c r="M315" s="17"/>
    </row>
    <row r="316" spans="5:13" ht="12.75">
      <c r="E316" s="12"/>
      <c r="F316" s="13"/>
      <c r="H316" s="11"/>
      <c r="M316" s="17"/>
    </row>
    <row r="317" spans="5:8" ht="12.75">
      <c r="E317" s="12"/>
      <c r="F317" s="13"/>
      <c r="H317" s="11"/>
    </row>
    <row r="318" spans="5:8" ht="12.75">
      <c r="E318" s="12"/>
      <c r="F318" s="13"/>
      <c r="H318" s="11"/>
    </row>
    <row r="319" spans="5:8" ht="12.75">
      <c r="E319" s="12"/>
      <c r="F319" s="13"/>
      <c r="H319" s="11"/>
    </row>
    <row r="320" spans="5:8" ht="12.75">
      <c r="E320" s="12"/>
      <c r="F320" s="13"/>
      <c r="H320" s="11"/>
    </row>
    <row r="321" spans="5:8" ht="12.75">
      <c r="E321" s="12"/>
      <c r="F321" s="13"/>
      <c r="H321" s="11"/>
    </row>
    <row r="322" spans="5:8" ht="12.75">
      <c r="E322" s="12"/>
      <c r="F322" s="13"/>
      <c r="H322" s="11"/>
    </row>
    <row r="323" spans="5:8" ht="12.75">
      <c r="E323" s="12"/>
      <c r="F323" s="13"/>
      <c r="H323" s="11"/>
    </row>
    <row r="324" spans="5:8" ht="12.75">
      <c r="E324" s="12"/>
      <c r="F324" s="13"/>
      <c r="H324" s="11"/>
    </row>
    <row r="325" spans="5:8" ht="12.75">
      <c r="E325" s="12"/>
      <c r="F325" s="13"/>
      <c r="H325" s="11"/>
    </row>
    <row r="326" spans="5:8" ht="12.75">
      <c r="E326" s="12"/>
      <c r="F326" s="13"/>
      <c r="H326" s="11"/>
    </row>
    <row r="327" spans="5:13" ht="12.75">
      <c r="E327" s="12"/>
      <c r="F327" s="13"/>
      <c r="H327" s="11"/>
      <c r="M327" s="17"/>
    </row>
    <row r="328" spans="5:8" ht="12.75">
      <c r="E328" s="12"/>
      <c r="F328" s="13"/>
      <c r="H328" s="11"/>
    </row>
    <row r="329" spans="5:13" ht="12.75">
      <c r="E329" s="12"/>
      <c r="F329" s="13"/>
      <c r="H329" s="11"/>
      <c r="M329" s="17"/>
    </row>
    <row r="330" spans="5:13" ht="12.75">
      <c r="E330" s="12"/>
      <c r="F330" s="13"/>
      <c r="H330" s="11"/>
      <c r="M330" s="17"/>
    </row>
    <row r="331" spans="5:8" ht="12.75">
      <c r="E331" s="12"/>
      <c r="F331" s="13"/>
      <c r="H331" s="11"/>
    </row>
    <row r="332" spans="5:8" ht="12.75">
      <c r="E332" s="12"/>
      <c r="F332" s="13"/>
      <c r="H332" s="11"/>
    </row>
    <row r="333" spans="5:13" ht="12.75">
      <c r="E333" s="12"/>
      <c r="F333" s="13"/>
      <c r="H333" s="11"/>
      <c r="M333" s="17"/>
    </row>
    <row r="334" spans="5:8" ht="12.75">
      <c r="E334" s="12"/>
      <c r="F334" s="13"/>
      <c r="H334" s="11"/>
    </row>
    <row r="335" spans="5:8" ht="12.75">
      <c r="E335" s="12"/>
      <c r="F335" s="13"/>
      <c r="H335" s="11"/>
    </row>
    <row r="336" spans="5:13" ht="12.75">
      <c r="E336" s="12"/>
      <c r="F336" s="13"/>
      <c r="H336" s="11"/>
      <c r="M336" s="17"/>
    </row>
    <row r="337" spans="5:13" ht="12.75">
      <c r="E337" s="12"/>
      <c r="F337" s="13"/>
      <c r="H337" s="11"/>
      <c r="M337" s="17"/>
    </row>
    <row r="338" spans="5:8" ht="12.75">
      <c r="E338" s="12"/>
      <c r="F338" s="13"/>
      <c r="H338" s="11"/>
    </row>
    <row r="339" spans="5:13" ht="12.75">
      <c r="E339" s="12"/>
      <c r="F339" s="13"/>
      <c r="H339" s="11"/>
      <c r="M339" s="17"/>
    </row>
    <row r="340" spans="5:8" ht="12.75">
      <c r="E340" s="12"/>
      <c r="F340" s="13"/>
      <c r="H340" s="11"/>
    </row>
    <row r="341" spans="5:13" ht="12.75">
      <c r="E341" s="12"/>
      <c r="F341" s="13"/>
      <c r="H341" s="11"/>
      <c r="M341" s="17"/>
    </row>
    <row r="342" spans="5:13" ht="12.75">
      <c r="E342" s="12"/>
      <c r="F342" s="13"/>
      <c r="H342" s="11"/>
      <c r="M342" s="17"/>
    </row>
    <row r="343" spans="5:13" ht="12.75">
      <c r="E343" s="12"/>
      <c r="F343" s="13"/>
      <c r="H343" s="11"/>
      <c r="M343" s="17"/>
    </row>
    <row r="344" spans="5:13" ht="12.75">
      <c r="E344" s="12"/>
      <c r="F344" s="13"/>
      <c r="H344" s="11"/>
      <c r="M344" s="17"/>
    </row>
    <row r="345" spans="5:8" ht="12.75">
      <c r="E345" s="12"/>
      <c r="F345" s="13"/>
      <c r="H345" s="11"/>
    </row>
    <row r="346" spans="5:8" ht="12.75">
      <c r="E346" s="12"/>
      <c r="F346" s="13"/>
      <c r="H346" s="11"/>
    </row>
    <row r="347" spans="5:8" ht="12.75">
      <c r="E347" s="12"/>
      <c r="F347" s="13"/>
      <c r="H347" s="11"/>
    </row>
    <row r="348" spans="5:13" ht="12.75">
      <c r="E348" s="12"/>
      <c r="F348" s="13"/>
      <c r="H348" s="11"/>
      <c r="M348" s="17"/>
    </row>
    <row r="349" spans="5:13" ht="12.75">
      <c r="E349" s="12"/>
      <c r="F349" s="13"/>
      <c r="H349" s="11"/>
      <c r="M349" s="17"/>
    </row>
    <row r="350" spans="5:13" ht="12.75">
      <c r="E350" s="12"/>
      <c r="F350" s="13"/>
      <c r="H350" s="11"/>
      <c r="M350" s="17"/>
    </row>
    <row r="351" spans="5:13" ht="12.75">
      <c r="E351" s="12"/>
      <c r="F351" s="13"/>
      <c r="H351" s="11"/>
      <c r="M351" s="17"/>
    </row>
    <row r="352" spans="5:13" ht="12.75">
      <c r="E352" s="12"/>
      <c r="F352" s="13"/>
      <c r="H352" s="11"/>
      <c r="M352" s="17"/>
    </row>
    <row r="353" spans="5:8" ht="12.75">
      <c r="E353" s="12"/>
      <c r="F353" s="13"/>
      <c r="H353" s="11"/>
    </row>
    <row r="354" spans="5:8" ht="12.75">
      <c r="E354" s="12"/>
      <c r="F354" s="13"/>
      <c r="H354" s="11"/>
    </row>
    <row r="355" spans="5:8" ht="12.75">
      <c r="E355" s="12"/>
      <c r="F355" s="13"/>
      <c r="H355" s="11"/>
    </row>
    <row r="356" spans="5:8" ht="12.75">
      <c r="E356" s="12"/>
      <c r="F356" s="13"/>
      <c r="H356" s="11"/>
    </row>
    <row r="357" spans="5:13" ht="12.75">
      <c r="E357" s="12"/>
      <c r="F357" s="13"/>
      <c r="H357" s="11"/>
      <c r="M357" s="17"/>
    </row>
    <row r="358" spans="5:13" ht="12.75">
      <c r="E358" s="12"/>
      <c r="F358" s="13"/>
      <c r="H358" s="11"/>
      <c r="M358" s="17"/>
    </row>
    <row r="359" spans="5:13" ht="12.75">
      <c r="E359" s="12"/>
      <c r="F359" s="13"/>
      <c r="H359" s="11"/>
      <c r="M359" s="17"/>
    </row>
    <row r="360" spans="5:13" ht="12.75">
      <c r="E360" s="12"/>
      <c r="F360" s="13"/>
      <c r="H360" s="11"/>
      <c r="M360" s="17"/>
    </row>
    <row r="361" spans="5:8" ht="12.75">
      <c r="E361" s="12"/>
      <c r="F361" s="13"/>
      <c r="H361" s="11"/>
    </row>
    <row r="362" spans="5:13" ht="12.75">
      <c r="E362" s="12"/>
      <c r="F362" s="13"/>
      <c r="H362" s="11"/>
      <c r="M362" s="17"/>
    </row>
    <row r="363" spans="5:13" ht="12.75">
      <c r="E363" s="12"/>
      <c r="F363" s="13"/>
      <c r="H363" s="11"/>
      <c r="M363" s="17"/>
    </row>
    <row r="364" spans="5:8" ht="12.75">
      <c r="E364" s="12"/>
      <c r="F364" s="13"/>
      <c r="H364" s="11"/>
    </row>
    <row r="365" spans="5:8" ht="12.75">
      <c r="E365" s="12"/>
      <c r="F365" s="13"/>
      <c r="H365" s="11"/>
    </row>
    <row r="366" spans="5:8" ht="12.75">
      <c r="E366" s="12"/>
      <c r="F366" s="13"/>
      <c r="H366" s="11"/>
    </row>
    <row r="367" spans="5:8" ht="12.75">
      <c r="E367" s="12"/>
      <c r="F367" s="13"/>
      <c r="H367" s="11"/>
    </row>
    <row r="368" spans="5:8" ht="12.75">
      <c r="E368" s="12"/>
      <c r="F368" s="13"/>
      <c r="H368" s="11"/>
    </row>
    <row r="369" spans="5:13" ht="12.75">
      <c r="E369" s="12"/>
      <c r="F369" s="13"/>
      <c r="H369" s="11"/>
      <c r="M369" s="17"/>
    </row>
    <row r="370" spans="5:8" ht="12.75">
      <c r="E370" s="12"/>
      <c r="F370" s="13"/>
      <c r="H370" s="11"/>
    </row>
    <row r="371" spans="5:8" ht="12.75">
      <c r="E371" s="12"/>
      <c r="F371" s="13"/>
      <c r="H371" s="11"/>
    </row>
    <row r="372" spans="5:8" ht="12.75">
      <c r="E372" s="12"/>
      <c r="F372" s="13"/>
      <c r="H372" s="11"/>
    </row>
    <row r="373" spans="5:8" ht="12.75">
      <c r="E373" s="12"/>
      <c r="F373" s="13"/>
      <c r="H373" s="11"/>
    </row>
    <row r="374" spans="5:8" ht="12.75">
      <c r="E374" s="12"/>
      <c r="F374" s="13"/>
      <c r="H374" s="11"/>
    </row>
    <row r="375" spans="5:8" ht="12.75">
      <c r="E375" s="12"/>
      <c r="F375" s="13"/>
      <c r="H375" s="11"/>
    </row>
    <row r="376" spans="5:8" ht="12.75">
      <c r="E376" s="12"/>
      <c r="F376" s="13"/>
      <c r="H376" s="11"/>
    </row>
    <row r="377" spans="5:8" ht="12.75">
      <c r="E377" s="12"/>
      <c r="F377" s="13"/>
      <c r="H377" s="11"/>
    </row>
    <row r="378" spans="5:8" ht="12.75">
      <c r="E378" s="12"/>
      <c r="F378" s="13"/>
      <c r="H378" s="11"/>
    </row>
    <row r="379" spans="5:13" ht="12.75">
      <c r="E379" s="12"/>
      <c r="F379" s="13"/>
      <c r="H379" s="11"/>
      <c r="M379" s="17"/>
    </row>
    <row r="380" spans="5:8" ht="12.75">
      <c r="E380" s="12"/>
      <c r="F380" s="13"/>
      <c r="H380" s="11"/>
    </row>
    <row r="381" spans="5:8" ht="12.75">
      <c r="E381" s="12"/>
      <c r="F381" s="13"/>
      <c r="H381" s="11"/>
    </row>
    <row r="382" spans="5:8" ht="12.75">
      <c r="E382" s="12"/>
      <c r="F382" s="13"/>
      <c r="H382" s="11"/>
    </row>
    <row r="383" spans="5:8" ht="12.75">
      <c r="E383" s="12"/>
      <c r="H383" s="11"/>
    </row>
    <row r="384" spans="4:8" ht="12.75">
      <c r="D384" s="11">
        <f>SUM(D3:D382)</f>
        <v>15870</v>
      </c>
      <c r="E384" s="12" t="e">
        <f>$E$3+(#REF!/5280)</f>
        <v>#REF!</v>
      </c>
      <c r="H384" s="11"/>
    </row>
    <row r="385" spans="5:8" ht="12.75">
      <c r="E385" s="12" t="e">
        <f>$E$3+(#REF!/5280)</f>
        <v>#REF!</v>
      </c>
      <c r="H385" s="11"/>
    </row>
    <row r="386" spans="5:8" ht="12.75">
      <c r="E386" s="12" t="e">
        <f>$E$3+(#REF!/5280)</f>
        <v>#REF!</v>
      </c>
      <c r="H386" s="11"/>
    </row>
    <row r="387" spans="5:8" ht="12.75">
      <c r="E387" s="12" t="e">
        <f>$E$3+(#REF!/5280)</f>
        <v>#REF!</v>
      </c>
      <c r="H387" s="11"/>
    </row>
    <row r="388" spans="5:8" ht="12.75">
      <c r="E388" s="12" t="e">
        <f>$E$3+(#REF!/5280)</f>
        <v>#REF!</v>
      </c>
      <c r="H388" s="11"/>
    </row>
    <row r="389" spans="5:8" ht="12.75">
      <c r="E389" s="12" t="e">
        <f>$E$3+(#REF!/5280)</f>
        <v>#REF!</v>
      </c>
      <c r="H389" s="11"/>
    </row>
    <row r="390" spans="5:8" ht="12.75">
      <c r="E390" s="12" t="e">
        <f>$E$3+(#REF!/5280)</f>
        <v>#REF!</v>
      </c>
      <c r="H390" s="11"/>
    </row>
    <row r="391" spans="5:8" ht="12.75">
      <c r="E391" s="12" t="e">
        <f>$E$3+(#REF!/5280)</f>
        <v>#REF!</v>
      </c>
      <c r="H391" s="11"/>
    </row>
    <row r="392" spans="5:8" ht="12.75">
      <c r="E392" s="12" t="e">
        <f>$E$3+(#REF!/5280)</f>
        <v>#REF!</v>
      </c>
      <c r="H392" s="11"/>
    </row>
    <row r="393" spans="5:8" ht="12.75">
      <c r="E393" s="12" t="e">
        <f>$E$3+(#REF!/5280)</f>
        <v>#REF!</v>
      </c>
      <c r="H393" s="11"/>
    </row>
    <row r="394" spans="5:8" ht="12.75">
      <c r="E394" s="12" t="e">
        <f>$E$3+(#REF!/5280)</f>
        <v>#REF!</v>
      </c>
      <c r="H394" s="11"/>
    </row>
    <row r="395" spans="5:8" ht="12.75">
      <c r="E395" s="12" t="e">
        <f>$E$3+(#REF!/5280)</f>
        <v>#REF!</v>
      </c>
      <c r="H395" s="11"/>
    </row>
    <row r="396" spans="5:8" ht="12.75">
      <c r="E396" s="12" t="e">
        <f>$E$3+(#REF!/5280)</f>
        <v>#REF!</v>
      </c>
      <c r="H396" s="11"/>
    </row>
    <row r="397" spans="5:8" ht="12.75">
      <c r="E397" s="12" t="e">
        <f>$E$3+(#REF!/5280)</f>
        <v>#REF!</v>
      </c>
      <c r="H397" s="11"/>
    </row>
    <row r="398" spans="5:8" ht="12.75">
      <c r="E398" s="12" t="e">
        <f>$E$3+(#REF!/5280)</f>
        <v>#REF!</v>
      </c>
      <c r="H398" s="11"/>
    </row>
    <row r="399" spans="5:8" ht="12.75">
      <c r="E399" s="12" t="e">
        <f>$E$3+(#REF!/5280)</f>
        <v>#REF!</v>
      </c>
      <c r="H399" s="11"/>
    </row>
    <row r="400" spans="5:8" ht="12.75">
      <c r="E400" s="12" t="e">
        <f>$E$3+(#REF!/5280)</f>
        <v>#REF!</v>
      </c>
      <c r="H400" s="11"/>
    </row>
    <row r="401" spans="5:8" ht="12.75">
      <c r="E401" s="12" t="e">
        <f>$E$3+(#REF!/5280)</f>
        <v>#REF!</v>
      </c>
      <c r="H401" s="11"/>
    </row>
    <row r="402" spans="5:8" ht="12.75">
      <c r="E402" s="12" t="e">
        <f>$E$3+(#REF!/5280)</f>
        <v>#REF!</v>
      </c>
      <c r="H402" s="11"/>
    </row>
    <row r="403" spans="5:8" ht="12.75">
      <c r="E403" s="12" t="e">
        <f>$E$3+(#REF!/5280)</f>
        <v>#REF!</v>
      </c>
      <c r="H403" s="11"/>
    </row>
    <row r="404" spans="5:8" ht="12.75">
      <c r="E404" s="12" t="e">
        <f>$E$3+(#REF!/5280)</f>
        <v>#REF!</v>
      </c>
      <c r="H404" s="11"/>
    </row>
    <row r="405" spans="5:8" ht="12.75">
      <c r="E405" s="12" t="e">
        <f>$E$3+(#REF!/5280)</f>
        <v>#REF!</v>
      </c>
      <c r="H405" s="11"/>
    </row>
    <row r="406" spans="5:8" ht="12.75">
      <c r="E406" s="12" t="e">
        <f>$E$3+(#REF!/5280)</f>
        <v>#REF!</v>
      </c>
      <c r="H406" s="11"/>
    </row>
    <row r="407" spans="5:8" ht="12.75">
      <c r="E407" s="12" t="e">
        <f>$E$3+(#REF!/5280)</f>
        <v>#REF!</v>
      </c>
      <c r="H407" s="11"/>
    </row>
    <row r="408" spans="5:8" ht="12.75">
      <c r="E408" s="12" t="e">
        <f>$E$3+(#REF!/5280)</f>
        <v>#REF!</v>
      </c>
      <c r="H408" s="11"/>
    </row>
    <row r="409" spans="5:8" ht="12.75">
      <c r="E409" s="12" t="e">
        <f>$E$3+(#REF!/5280)</f>
        <v>#REF!</v>
      </c>
      <c r="H409" s="11"/>
    </row>
    <row r="410" spans="5:8" ht="12.75">
      <c r="E410" s="12" t="e">
        <f>$E$3+(#REF!/5280)</f>
        <v>#REF!</v>
      </c>
      <c r="H410" s="11"/>
    </row>
    <row r="411" spans="5:8" ht="12.75">
      <c r="E411" s="12" t="e">
        <f>$E$3+(#REF!/5280)</f>
        <v>#REF!</v>
      </c>
      <c r="H411" s="11"/>
    </row>
    <row r="412" spans="5:8" ht="12.75">
      <c r="E412" s="12" t="e">
        <f>$E$3+(#REF!/5280)</f>
        <v>#REF!</v>
      </c>
      <c r="H412" s="11"/>
    </row>
    <row r="413" spans="5:8" ht="12.75">
      <c r="E413" s="12" t="e">
        <f>$E$3+(#REF!/5280)</f>
        <v>#REF!</v>
      </c>
      <c r="H413" s="11"/>
    </row>
    <row r="414" spans="5:8" ht="12.75">
      <c r="E414" s="12" t="e">
        <f>$E$3+(#REF!/5280)</f>
        <v>#REF!</v>
      </c>
      <c r="H414" s="11"/>
    </row>
    <row r="415" spans="5:8" ht="12.75">
      <c r="E415" s="12" t="e">
        <f>$E$3+(#REF!/5280)</f>
        <v>#REF!</v>
      </c>
      <c r="H415" s="11"/>
    </row>
    <row r="416" spans="5:8" ht="12.75">
      <c r="E416" s="12" t="e">
        <f>$E$3+(#REF!/5280)</f>
        <v>#REF!</v>
      </c>
      <c r="H416" s="11"/>
    </row>
    <row r="417" spans="5:8" ht="12.75">
      <c r="E417" s="12" t="e">
        <f>$E$3+(#REF!/5280)</f>
        <v>#REF!</v>
      </c>
      <c r="H417" s="11"/>
    </row>
    <row r="418" spans="5:8" ht="12.75">
      <c r="E418" s="12" t="e">
        <f>$E$3+(#REF!/5280)</f>
        <v>#REF!</v>
      </c>
      <c r="H418" s="11"/>
    </row>
    <row r="419" spans="5:8" ht="12.75">
      <c r="E419" s="12" t="e">
        <f>$E$3+(#REF!/5280)</f>
        <v>#REF!</v>
      </c>
      <c r="H419" s="11"/>
    </row>
    <row r="420" spans="5:8" ht="12.75">
      <c r="E420" s="12" t="e">
        <f>$E$3+(#REF!/5280)</f>
        <v>#REF!</v>
      </c>
      <c r="H420" s="11"/>
    </row>
    <row r="421" spans="5:8" ht="12.75">
      <c r="E421" s="12" t="e">
        <f>$E$3+(#REF!/5280)</f>
        <v>#REF!</v>
      </c>
      <c r="H421" s="11"/>
    </row>
    <row r="422" spans="5:8" ht="12.75">
      <c r="E422" s="12" t="e">
        <f>$E$3+(#REF!/5280)</f>
        <v>#REF!</v>
      </c>
      <c r="H422" s="11"/>
    </row>
    <row r="423" spans="5:8" ht="12.75">
      <c r="E423" s="12" t="e">
        <f>$E$3+(#REF!/5280)</f>
        <v>#REF!</v>
      </c>
      <c r="H423" s="11"/>
    </row>
    <row r="424" spans="5:8" ht="12.75">
      <c r="E424" s="12" t="e">
        <f>$E$3+(#REF!/5280)</f>
        <v>#REF!</v>
      </c>
      <c r="H424" s="11"/>
    </row>
    <row r="425" spans="5:8" ht="12.75">
      <c r="E425" s="12" t="e">
        <f>$E$3+(#REF!/5280)</f>
        <v>#REF!</v>
      </c>
      <c r="H425" s="11"/>
    </row>
    <row r="426" spans="5:8" ht="12.75">
      <c r="E426" s="12" t="e">
        <f>$E$3+(#REF!/5280)</f>
        <v>#REF!</v>
      </c>
      <c r="H426" s="11"/>
    </row>
    <row r="427" spans="5:8" ht="12.75">
      <c r="E427" s="12" t="e">
        <f>$E$3+(#REF!/5280)</f>
        <v>#REF!</v>
      </c>
      <c r="H427" s="11"/>
    </row>
    <row r="428" spans="5:8" ht="12.75">
      <c r="E428" s="12" t="e">
        <f>$E$3+(#REF!/5280)</f>
        <v>#REF!</v>
      </c>
      <c r="H428" s="11"/>
    </row>
    <row r="429" spans="5:8" ht="12.75">
      <c r="E429" s="12" t="e">
        <f>$E$3+(#REF!/5280)</f>
        <v>#REF!</v>
      </c>
      <c r="H429" s="11"/>
    </row>
    <row r="430" spans="5:8" ht="12.75">
      <c r="E430" s="12" t="e">
        <f>$E$3+(#REF!/5280)</f>
        <v>#REF!</v>
      </c>
      <c r="H430" s="11"/>
    </row>
    <row r="431" spans="5:8" ht="12.75">
      <c r="E431" s="12" t="e">
        <f>$E$3+(#REF!/5280)</f>
        <v>#REF!</v>
      </c>
      <c r="H431" s="11"/>
    </row>
    <row r="432" spans="5:8" ht="12.75">
      <c r="E432" s="12" t="e">
        <f>$E$3+(#REF!/5280)</f>
        <v>#REF!</v>
      </c>
      <c r="H432" s="11"/>
    </row>
    <row r="433" spans="5:8" ht="12.75">
      <c r="E433" s="12" t="e">
        <f>$E$3+(#REF!/5280)</f>
        <v>#REF!</v>
      </c>
      <c r="H433" s="11"/>
    </row>
    <row r="434" spans="5:8" ht="12.75">
      <c r="E434" s="12" t="e">
        <f>$E$3+(#REF!/5280)</f>
        <v>#REF!</v>
      </c>
      <c r="H434" s="11"/>
    </row>
    <row r="435" spans="5:8" ht="12.75">
      <c r="E435" s="12" t="e">
        <f>$E$3+(#REF!/5280)</f>
        <v>#REF!</v>
      </c>
      <c r="H435" s="11"/>
    </row>
    <row r="436" spans="5:8" ht="12.75">
      <c r="E436" s="12" t="e">
        <f>$E$3+(#REF!/5280)</f>
        <v>#REF!</v>
      </c>
      <c r="H436" s="11"/>
    </row>
    <row r="437" spans="5:8" ht="12.75">
      <c r="E437" s="12" t="e">
        <f>$E$3+(#REF!/5280)</f>
        <v>#REF!</v>
      </c>
      <c r="H437" s="11"/>
    </row>
    <row r="438" spans="5:8" ht="12.75">
      <c r="E438" s="12" t="e">
        <f>$E$3+(#REF!/5280)</f>
        <v>#REF!</v>
      </c>
      <c r="H438" s="11"/>
    </row>
    <row r="439" spans="5:8" ht="12.75">
      <c r="E439" s="12" t="e">
        <f>$E$3+(#REF!/5280)</f>
        <v>#REF!</v>
      </c>
      <c r="H439" s="11"/>
    </row>
    <row r="440" spans="5:8" ht="12.75">
      <c r="E440" s="12" t="e">
        <f>$E$3+(#REF!/5280)</f>
        <v>#REF!</v>
      </c>
      <c r="H440" s="11"/>
    </row>
    <row r="441" spans="5:8" ht="12.75">
      <c r="E441" s="12" t="e">
        <f>$E$3+(#REF!/5280)</f>
        <v>#REF!</v>
      </c>
      <c r="H441" s="11"/>
    </row>
    <row r="442" spans="5:8" ht="12.75">
      <c r="E442" s="12" t="e">
        <f>$E$3+(#REF!/5280)</f>
        <v>#REF!</v>
      </c>
      <c r="H442" s="11"/>
    </row>
    <row r="443" spans="5:8" ht="12.75">
      <c r="E443" s="12" t="e">
        <f>$E$3+(#REF!/5280)</f>
        <v>#REF!</v>
      </c>
      <c r="H443" s="11"/>
    </row>
    <row r="444" spans="5:8" ht="12.75">
      <c r="E444" s="12" t="e">
        <f>$E$3+(#REF!/5280)</f>
        <v>#REF!</v>
      </c>
      <c r="H444" s="11"/>
    </row>
    <row r="445" spans="5:8" ht="12.75">
      <c r="E445" s="12" t="e">
        <f>$E$3+(#REF!/5280)</f>
        <v>#REF!</v>
      </c>
      <c r="H445" s="11"/>
    </row>
    <row r="446" spans="5:8" ht="12.75">
      <c r="E446" s="12" t="e">
        <f>$E$3+(#REF!/5280)</f>
        <v>#REF!</v>
      </c>
      <c r="H446" s="11"/>
    </row>
    <row r="447" spans="5:8" ht="12.75">
      <c r="E447" s="12" t="e">
        <f>$E$3+(#REF!/5280)</f>
        <v>#REF!</v>
      </c>
      <c r="H447" s="11"/>
    </row>
    <row r="448" spans="5:8" ht="12.75">
      <c r="E448" s="12" t="e">
        <f>$E$3+(#REF!/5280)</f>
        <v>#REF!</v>
      </c>
      <c r="H448" s="11"/>
    </row>
    <row r="449" spans="5:8" ht="12.75">
      <c r="E449" s="12" t="e">
        <f>$E$3+(#REF!/5280)</f>
        <v>#REF!</v>
      </c>
      <c r="H449" s="11"/>
    </row>
    <row r="450" spans="5:8" ht="12.75">
      <c r="E450" s="12" t="e">
        <f>$E$3+(#REF!/5280)</f>
        <v>#REF!</v>
      </c>
      <c r="H450" s="11"/>
    </row>
    <row r="451" spans="5:8" ht="12.75">
      <c r="E451" s="12" t="e">
        <f>$E$3+(#REF!/5280)</f>
        <v>#REF!</v>
      </c>
      <c r="H451" s="11"/>
    </row>
    <row r="452" spans="5:8" ht="12.75">
      <c r="E452" s="12" t="e">
        <f>$E$3+(#REF!/5280)</f>
        <v>#REF!</v>
      </c>
      <c r="H452" s="11"/>
    </row>
    <row r="453" spans="5:8" ht="12.75">
      <c r="E453" s="12" t="e">
        <f>$E$3+(#REF!/5280)</f>
        <v>#REF!</v>
      </c>
      <c r="H453" s="11"/>
    </row>
    <row r="454" spans="5:8" ht="12.75">
      <c r="E454" s="12" t="e">
        <f>$E$3+(#REF!/5280)</f>
        <v>#REF!</v>
      </c>
      <c r="H454" s="11"/>
    </row>
    <row r="455" spans="5:8" ht="12.75">
      <c r="E455" s="12" t="e">
        <f>$E$3+(#REF!/5280)</f>
        <v>#REF!</v>
      </c>
      <c r="H455" s="11"/>
    </row>
    <row r="456" spans="5:8" ht="12.75">
      <c r="E456" s="12" t="e">
        <f>$E$3+(#REF!/5280)</f>
        <v>#REF!</v>
      </c>
      <c r="H456" s="11"/>
    </row>
    <row r="457" spans="5:8" ht="12.75">
      <c r="E457" s="12" t="e">
        <f>$E$3+(#REF!/5280)</f>
        <v>#REF!</v>
      </c>
      <c r="H457" s="11"/>
    </row>
    <row r="458" spans="5:8" ht="12.75">
      <c r="E458" s="12" t="e">
        <f>$E$3+(#REF!/5280)</f>
        <v>#REF!</v>
      </c>
      <c r="H458" s="11"/>
    </row>
    <row r="459" spans="5:8" ht="12.75">
      <c r="E459" s="12" t="e">
        <f>$E$3+(#REF!/5280)</f>
        <v>#REF!</v>
      </c>
      <c r="H459" s="11"/>
    </row>
    <row r="460" spans="5:8" ht="12.75">
      <c r="E460" s="12" t="e">
        <f>$E$3+(#REF!/5280)</f>
        <v>#REF!</v>
      </c>
      <c r="H460" s="11"/>
    </row>
    <row r="461" spans="5:8" ht="12.75">
      <c r="E461" s="12" t="e">
        <f>$E$3+(#REF!/5280)</f>
        <v>#REF!</v>
      </c>
      <c r="H461" s="11"/>
    </row>
    <row r="462" spans="5:8" ht="12.75">
      <c r="E462" s="12" t="e">
        <f>$E$3+(#REF!/5280)</f>
        <v>#REF!</v>
      </c>
      <c r="H462" s="11"/>
    </row>
    <row r="463" spans="5:8" ht="12.75">
      <c r="E463" s="12" t="e">
        <f>$E$3+(#REF!/5280)</f>
        <v>#REF!</v>
      </c>
      <c r="H463" s="11"/>
    </row>
    <row r="464" spans="5:8" ht="12.75">
      <c r="E464" s="12" t="e">
        <f>$E$3+(#REF!/5280)</f>
        <v>#REF!</v>
      </c>
      <c r="H464" s="11"/>
    </row>
    <row r="465" spans="5:8" ht="12.75">
      <c r="E465" s="12" t="e">
        <f>$E$3+(#REF!/5280)</f>
        <v>#REF!</v>
      </c>
      <c r="H465" s="11"/>
    </row>
    <row r="466" spans="5:8" ht="12.75">
      <c r="E466" s="12" t="e">
        <f>$E$3+(#REF!/5280)</f>
        <v>#REF!</v>
      </c>
      <c r="H466" s="11"/>
    </row>
    <row r="467" spans="5:8" ht="12.75">
      <c r="E467" s="12" t="e">
        <f>$E$3+(#REF!/5280)</f>
        <v>#REF!</v>
      </c>
      <c r="H467" s="11"/>
    </row>
    <row r="468" spans="5:8" ht="12.75">
      <c r="E468" s="12" t="e">
        <f>$E$3+(#REF!/5280)</f>
        <v>#REF!</v>
      </c>
      <c r="H468" s="11"/>
    </row>
    <row r="469" spans="5:8" ht="12.75">
      <c r="E469" s="12" t="e">
        <f>$E$3+(#REF!/5280)</f>
        <v>#REF!</v>
      </c>
      <c r="H469" s="11"/>
    </row>
    <row r="470" spans="5:8" ht="12.75">
      <c r="E470" s="12" t="e">
        <f>$E$3+(#REF!/5280)</f>
        <v>#REF!</v>
      </c>
      <c r="H470" s="11"/>
    </row>
    <row r="471" spans="5:8" ht="12.75">
      <c r="E471" s="12" t="e">
        <f>$E$3+(#REF!/5280)</f>
        <v>#REF!</v>
      </c>
      <c r="H471" s="11"/>
    </row>
    <row r="472" spans="5:8" ht="12.75">
      <c r="E472" s="12" t="e">
        <f>$E$3+(#REF!/5280)</f>
        <v>#REF!</v>
      </c>
      <c r="H472" s="11"/>
    </row>
    <row r="473" spans="5:8" ht="12.75">
      <c r="E473" s="12" t="e">
        <f>$E$3+(#REF!/5280)</f>
        <v>#REF!</v>
      </c>
      <c r="H473" s="11"/>
    </row>
    <row r="474" spans="5:8" ht="12.75">
      <c r="E474" s="12" t="e">
        <f>$E$3+(#REF!/5280)</f>
        <v>#REF!</v>
      </c>
      <c r="H474" s="11"/>
    </row>
    <row r="475" spans="5:8" ht="12.75">
      <c r="E475" s="12" t="e">
        <f>$E$3+(#REF!/5280)</f>
        <v>#REF!</v>
      </c>
      <c r="H475" s="11"/>
    </row>
    <row r="476" spans="5:8" ht="12.75">
      <c r="E476" s="12" t="e">
        <f>$E$3+(#REF!/5280)</f>
        <v>#REF!</v>
      </c>
      <c r="H476" s="11"/>
    </row>
    <row r="477" spans="5:8" ht="12.75">
      <c r="E477" s="12" t="e">
        <f>$E$3+(#REF!/5280)</f>
        <v>#REF!</v>
      </c>
      <c r="H477" s="11"/>
    </row>
    <row r="478" spans="5:8" ht="12.75">
      <c r="E478" s="12" t="e">
        <f>$E$3+(#REF!/5280)</f>
        <v>#REF!</v>
      </c>
      <c r="H478" s="11"/>
    </row>
    <row r="479" spans="5:8" ht="12.75">
      <c r="E479" s="12" t="e">
        <f>$E$3+(#REF!/5280)</f>
        <v>#REF!</v>
      </c>
      <c r="H479" s="11"/>
    </row>
    <row r="480" spans="5:8" ht="12.75">
      <c r="E480" s="12" t="e">
        <f>$E$3+(#REF!/5280)</f>
        <v>#REF!</v>
      </c>
      <c r="H480" s="11"/>
    </row>
    <row r="481" spans="5:8" ht="12.75">
      <c r="E481" s="12" t="e">
        <f>$E$3+(#REF!/5280)</f>
        <v>#REF!</v>
      </c>
      <c r="H481" s="11"/>
    </row>
    <row r="482" spans="5:8" ht="12.75">
      <c r="E482" s="12" t="e">
        <f>$E$3+(#REF!/5280)</f>
        <v>#REF!</v>
      </c>
      <c r="H482" s="11"/>
    </row>
    <row r="483" spans="5:8" ht="12.75">
      <c r="E483" s="12" t="e">
        <f>$E$3+(#REF!/5280)</f>
        <v>#REF!</v>
      </c>
      <c r="H483" s="11"/>
    </row>
    <row r="484" spans="5:8" ht="12.75">
      <c r="E484" s="12" t="e">
        <f>$E$3+(#REF!/5280)</f>
        <v>#REF!</v>
      </c>
      <c r="H484" s="11"/>
    </row>
    <row r="485" spans="5:8" ht="12.75">
      <c r="E485" s="12" t="e">
        <f>$E$3+(#REF!/5280)</f>
        <v>#REF!</v>
      </c>
      <c r="H485" s="11"/>
    </row>
    <row r="486" spans="5:8" ht="12.75">
      <c r="E486" s="12" t="e">
        <f>$E$3+(#REF!/5280)</f>
        <v>#REF!</v>
      </c>
      <c r="H486" s="11"/>
    </row>
    <row r="487" spans="5:8" ht="12.75">
      <c r="E487" s="12" t="e">
        <f>$E$3+(#REF!/5280)</f>
        <v>#REF!</v>
      </c>
      <c r="H487" s="11"/>
    </row>
    <row r="488" spans="5:8" ht="12.75">
      <c r="E488" s="12" t="e">
        <f>$E$3+(#REF!/5280)</f>
        <v>#REF!</v>
      </c>
      <c r="H488" s="11"/>
    </row>
    <row r="489" spans="5:8" ht="12.75">
      <c r="E489" s="12" t="e">
        <f>$E$3+(#REF!/5280)</f>
        <v>#REF!</v>
      </c>
      <c r="H489" s="11"/>
    </row>
    <row r="490" spans="5:8" ht="12.75">
      <c r="E490" s="12" t="e">
        <f>$E$3+(#REF!/5280)</f>
        <v>#REF!</v>
      </c>
      <c r="H490" s="11"/>
    </row>
    <row r="491" spans="5:8" ht="12.75">
      <c r="E491" s="12" t="e">
        <f>$E$3+(#REF!/5280)</f>
        <v>#REF!</v>
      </c>
      <c r="H491" s="11"/>
    </row>
    <row r="492" spans="5:8" ht="12.75">
      <c r="E492" s="12" t="e">
        <f>$E$3+(#REF!/5280)</f>
        <v>#REF!</v>
      </c>
      <c r="H492" s="11"/>
    </row>
    <row r="493" spans="5:8" ht="12.75">
      <c r="E493" s="12" t="e">
        <f>$E$3+(#REF!/5280)</f>
        <v>#REF!</v>
      </c>
      <c r="H493" s="11"/>
    </row>
    <row r="494" spans="5:8" ht="12.75">
      <c r="E494" s="12" t="e">
        <f>$E$3+(#REF!/5280)</f>
        <v>#REF!</v>
      </c>
      <c r="H494" s="11"/>
    </row>
    <row r="495" spans="5:8" ht="12.75">
      <c r="E495" s="12" t="e">
        <f>$E$3+(#REF!/5280)</f>
        <v>#REF!</v>
      </c>
      <c r="H495" s="11"/>
    </row>
    <row r="496" spans="5:8" ht="12.75">
      <c r="E496" s="12" t="e">
        <f>$E$3+(#REF!/5280)</f>
        <v>#REF!</v>
      </c>
      <c r="H496" s="11"/>
    </row>
    <row r="497" spans="5:8" ht="12.75">
      <c r="E497" s="12" t="e">
        <f>$E$3+(#REF!/5280)</f>
        <v>#REF!</v>
      </c>
      <c r="H497" s="11"/>
    </row>
    <row r="498" spans="5:8" ht="12.75">
      <c r="E498" s="12" t="e">
        <f>$E$3+(#REF!/5280)</f>
        <v>#REF!</v>
      </c>
      <c r="H498" s="11"/>
    </row>
    <row r="499" spans="5:8" ht="12.75">
      <c r="E499" s="12" t="e">
        <f>$E$3+(#REF!/5280)</f>
        <v>#REF!</v>
      </c>
      <c r="H499" s="11"/>
    </row>
    <row r="500" spans="5:8" ht="12.75">
      <c r="E500" s="12" t="e">
        <f>$E$3+(#REF!/5280)</f>
        <v>#REF!</v>
      </c>
      <c r="H500" s="11"/>
    </row>
    <row r="501" spans="5:8" ht="12.75">
      <c r="E501" s="12" t="e">
        <f>$E$3+(#REF!/5280)</f>
        <v>#REF!</v>
      </c>
      <c r="H501" s="11"/>
    </row>
    <row r="502" spans="5:8" ht="12.75">
      <c r="E502" s="12" t="e">
        <f>$E$3+(#REF!/5280)</f>
        <v>#REF!</v>
      </c>
      <c r="H502" s="11"/>
    </row>
    <row r="503" spans="5:8" ht="12.75">
      <c r="E503" s="12" t="e">
        <f>$E$3+(#REF!/5280)</f>
        <v>#REF!</v>
      </c>
      <c r="H503" s="11"/>
    </row>
    <row r="504" spans="5:8" ht="12.75">
      <c r="E504" s="12" t="e">
        <f>$E$3+(#REF!/5280)</f>
        <v>#REF!</v>
      </c>
      <c r="H504" s="11"/>
    </row>
    <row r="505" spans="5:8" ht="12.75">
      <c r="E505" s="12" t="e">
        <f>$E$3+(#REF!/5280)</f>
        <v>#REF!</v>
      </c>
      <c r="H505" s="11"/>
    </row>
    <row r="506" spans="5:8" ht="12.75">
      <c r="E506" s="12" t="e">
        <f>$E$3+(#REF!/5280)</f>
        <v>#REF!</v>
      </c>
      <c r="H506" s="11"/>
    </row>
    <row r="507" spans="5:8" ht="12.75">
      <c r="E507" s="12" t="e">
        <f>$E$3+(#REF!/5280)</f>
        <v>#REF!</v>
      </c>
      <c r="H507" s="11"/>
    </row>
    <row r="508" spans="5:8" ht="12.75">
      <c r="E508" s="12" t="e">
        <f>$E$3+(#REF!/5280)</f>
        <v>#REF!</v>
      </c>
      <c r="H508" s="11"/>
    </row>
    <row r="509" spans="5:8" ht="12.75">
      <c r="E509" s="12" t="e">
        <f>$E$3+(#REF!/5280)</f>
        <v>#REF!</v>
      </c>
      <c r="H509" s="11"/>
    </row>
    <row r="510" spans="5:8" ht="12.75">
      <c r="E510" s="12" t="e">
        <f>$E$3+(#REF!/5280)</f>
        <v>#REF!</v>
      </c>
      <c r="H510" s="11"/>
    </row>
    <row r="511" spans="5:8" ht="12.75">
      <c r="E511" s="12" t="e">
        <f>$E$3+(#REF!/5280)</f>
        <v>#REF!</v>
      </c>
      <c r="H511" s="11"/>
    </row>
    <row r="512" spans="5:8" ht="12.75">
      <c r="E512" s="12" t="e">
        <f>$E$3+(#REF!/5280)</f>
        <v>#REF!</v>
      </c>
      <c r="H512" s="11"/>
    </row>
    <row r="513" spans="5:8" ht="12.75">
      <c r="E513" s="12" t="e">
        <f>$E$3+(#REF!/5280)</f>
        <v>#REF!</v>
      </c>
      <c r="H513" s="11"/>
    </row>
    <row r="514" spans="5:8" ht="12.75">
      <c r="E514" s="12" t="e">
        <f>$E$3+(#REF!/5280)</f>
        <v>#REF!</v>
      </c>
      <c r="H514" s="11"/>
    </row>
    <row r="515" spans="5:8" ht="12.75">
      <c r="E515" s="12" t="e">
        <f>$E$3+(#REF!/5280)</f>
        <v>#REF!</v>
      </c>
      <c r="H515" s="11"/>
    </row>
    <row r="516" spans="5:8" ht="12.75">
      <c r="E516" s="12" t="e">
        <f>$E$3+(#REF!/5280)</f>
        <v>#REF!</v>
      </c>
      <c r="H516" s="11"/>
    </row>
    <row r="517" spans="5:8" ht="12.75">
      <c r="E517" s="12" t="e">
        <f>$E$3+(#REF!/5280)</f>
        <v>#REF!</v>
      </c>
      <c r="H517" s="11"/>
    </row>
    <row r="518" spans="5:8" ht="12.75">
      <c r="E518" s="12" t="e">
        <f>$E$3+(#REF!/5280)</f>
        <v>#REF!</v>
      </c>
      <c r="H518" s="11"/>
    </row>
    <row r="519" spans="5:8" ht="12.75">
      <c r="E519" s="12" t="e">
        <f>$E$3+(#REF!/5280)</f>
        <v>#REF!</v>
      </c>
      <c r="H519" s="11"/>
    </row>
    <row r="520" spans="5:8" ht="12.75">
      <c r="E520" s="12" t="e">
        <f>$E$3+(#REF!/5280)</f>
        <v>#REF!</v>
      </c>
      <c r="H520" s="11"/>
    </row>
    <row r="521" spans="5:8" ht="12.75">
      <c r="E521" s="12" t="e">
        <f>$E$3+(#REF!/5280)</f>
        <v>#REF!</v>
      </c>
      <c r="H521" s="11"/>
    </row>
    <row r="522" spans="5:8" ht="12.75">
      <c r="E522" s="12" t="e">
        <f>$E$3+(#REF!/5280)</f>
        <v>#REF!</v>
      </c>
      <c r="H522" s="11"/>
    </row>
    <row r="523" spans="5:8" ht="12.75">
      <c r="E523" s="12" t="e">
        <f>$E$3+(#REF!/5280)</f>
        <v>#REF!</v>
      </c>
      <c r="H523" s="11"/>
    </row>
    <row r="524" spans="5:8" ht="12.75">
      <c r="E524" s="12" t="e">
        <f>$E$3+(#REF!/5280)</f>
        <v>#REF!</v>
      </c>
      <c r="H524" s="11"/>
    </row>
    <row r="525" spans="5:8" ht="12.75">
      <c r="E525" s="12" t="e">
        <f>$E$3+(#REF!/5280)</f>
        <v>#REF!</v>
      </c>
      <c r="H525" s="11"/>
    </row>
    <row r="526" spans="5:8" ht="12.75">
      <c r="E526" s="12" t="e">
        <f>$E$3+(#REF!/5280)</f>
        <v>#REF!</v>
      </c>
      <c r="H526" s="11"/>
    </row>
    <row r="527" spans="5:8" ht="12.75">
      <c r="E527" s="12" t="e">
        <f>$E$3+(#REF!/5280)</f>
        <v>#REF!</v>
      </c>
      <c r="H527" s="11"/>
    </row>
    <row r="528" spans="5:8" ht="12.75">
      <c r="E528" s="12" t="e">
        <f>$E$3+(#REF!/5280)</f>
        <v>#REF!</v>
      </c>
      <c r="H528" s="11"/>
    </row>
    <row r="529" spans="5:8" ht="12.75">
      <c r="E529" s="12" t="e">
        <f>$E$3+(#REF!/5280)</f>
        <v>#REF!</v>
      </c>
      <c r="H529" s="11"/>
    </row>
    <row r="530" spans="5:8" ht="12.75">
      <c r="E530" s="12" t="e">
        <f>$E$3+(#REF!/5280)</f>
        <v>#REF!</v>
      </c>
      <c r="H530" s="11"/>
    </row>
    <row r="531" spans="5:8" ht="12.75">
      <c r="E531" s="12" t="e">
        <f>$E$3+(#REF!/5280)</f>
        <v>#REF!</v>
      </c>
      <c r="H531" s="11"/>
    </row>
    <row r="532" spans="5:8" ht="12.75">
      <c r="E532" s="12" t="e">
        <f>$E$3+(#REF!/5280)</f>
        <v>#REF!</v>
      </c>
      <c r="H532" s="11"/>
    </row>
    <row r="533" spans="5:8" ht="12.75">
      <c r="E533" s="12" t="e">
        <f>$E$3+(#REF!/5280)</f>
        <v>#REF!</v>
      </c>
      <c r="H533" s="11"/>
    </row>
    <row r="534" spans="5:8" ht="12.75">
      <c r="E534" s="12" t="e">
        <f>$E$3+(#REF!/5280)</f>
        <v>#REF!</v>
      </c>
      <c r="H534" s="11"/>
    </row>
    <row r="535" spans="5:8" ht="12.75">
      <c r="E535" s="12" t="e">
        <f>$E$3+(#REF!/5280)</f>
        <v>#REF!</v>
      </c>
      <c r="H535" s="11"/>
    </row>
    <row r="536" spans="5:8" ht="12.75">
      <c r="E536" s="12" t="e">
        <f>$E$3+(#REF!/5280)</f>
        <v>#REF!</v>
      </c>
      <c r="H536" s="11"/>
    </row>
    <row r="537" spans="5:8" ht="12.75">
      <c r="E537" s="12" t="e">
        <f>$E$3+(#REF!/5280)</f>
        <v>#REF!</v>
      </c>
      <c r="H537" s="11"/>
    </row>
    <row r="538" spans="5:8" ht="12.75">
      <c r="E538" s="12" t="e">
        <f>$E$3+(#REF!/5280)</f>
        <v>#REF!</v>
      </c>
      <c r="H538" s="11"/>
    </row>
    <row r="539" spans="5:8" ht="12.75">
      <c r="E539" s="12" t="e">
        <f>$E$3+(#REF!/5280)</f>
        <v>#REF!</v>
      </c>
      <c r="H539" s="11"/>
    </row>
    <row r="540" spans="5:8" ht="12.75">
      <c r="E540" s="12" t="e">
        <f>$E$3+(#REF!/5280)</f>
        <v>#REF!</v>
      </c>
      <c r="H540" s="11"/>
    </row>
    <row r="541" spans="5:8" ht="12.75">
      <c r="E541" s="12" t="e">
        <f>$E$3+(#REF!/5280)</f>
        <v>#REF!</v>
      </c>
      <c r="H541" s="11"/>
    </row>
    <row r="542" spans="5:8" ht="12.75">
      <c r="E542" s="12" t="e">
        <f>$E$3+(#REF!/5280)</f>
        <v>#REF!</v>
      </c>
      <c r="H542" s="11"/>
    </row>
    <row r="543" spans="5:8" ht="12.75">
      <c r="E543" s="12" t="e">
        <f>$E$3+(#REF!/5280)</f>
        <v>#REF!</v>
      </c>
      <c r="H543" s="11"/>
    </row>
    <row r="544" spans="5:8" ht="12.75">
      <c r="E544" s="12" t="e">
        <f>$E$3+(#REF!/5280)</f>
        <v>#REF!</v>
      </c>
      <c r="H544" s="11"/>
    </row>
    <row r="545" spans="5:8" ht="12.75">
      <c r="E545" s="12" t="e">
        <f>$E$3+(#REF!/5280)</f>
        <v>#REF!</v>
      </c>
      <c r="H545" s="11"/>
    </row>
    <row r="546" spans="5:8" ht="12.75">
      <c r="E546" s="12" t="e">
        <f>$E$3+(#REF!/5280)</f>
        <v>#REF!</v>
      </c>
      <c r="H546" s="11"/>
    </row>
    <row r="547" spans="5:8" ht="12.75">
      <c r="E547" s="12" t="e">
        <f>$E$3+(#REF!/5280)</f>
        <v>#REF!</v>
      </c>
      <c r="H547" s="11"/>
    </row>
    <row r="548" spans="5:8" ht="12.75">
      <c r="E548" s="12" t="e">
        <f>$E$3+(#REF!/5280)</f>
        <v>#REF!</v>
      </c>
      <c r="H548" s="11"/>
    </row>
    <row r="549" spans="5:8" ht="12.75">
      <c r="E549" s="12" t="e">
        <f>$E$3+(#REF!/5280)</f>
        <v>#REF!</v>
      </c>
      <c r="H549" s="11"/>
    </row>
    <row r="550" spans="5:8" ht="12.75">
      <c r="E550" s="12" t="e">
        <f>$E$3+(#REF!/5280)</f>
        <v>#REF!</v>
      </c>
      <c r="H550" s="11"/>
    </row>
    <row r="551" spans="5:8" ht="12.75">
      <c r="E551" s="12" t="e">
        <f>$E$3+(#REF!/5280)</f>
        <v>#REF!</v>
      </c>
      <c r="H551" s="11"/>
    </row>
    <row r="552" spans="5:8" ht="12.75">
      <c r="E552" s="12" t="e">
        <f>$E$3+(#REF!/5280)</f>
        <v>#REF!</v>
      </c>
      <c r="H552" s="11"/>
    </row>
    <row r="553" spans="5:8" ht="12.75">
      <c r="E553" s="12" t="e">
        <f>$E$3+(#REF!/5280)</f>
        <v>#REF!</v>
      </c>
      <c r="H553" s="11"/>
    </row>
    <row r="554" spans="5:8" ht="12.75">
      <c r="E554" s="12" t="e">
        <f>$E$3+(#REF!/5280)</f>
        <v>#REF!</v>
      </c>
      <c r="H554" s="11"/>
    </row>
    <row r="555" spans="5:8" ht="12.75">
      <c r="E555" s="12" t="e">
        <f>$E$3+(#REF!/5280)</f>
        <v>#REF!</v>
      </c>
      <c r="H555" s="11"/>
    </row>
    <row r="556" spans="5:8" ht="12.75">
      <c r="E556" s="12" t="e">
        <f>$E$3+(#REF!/5280)</f>
        <v>#REF!</v>
      </c>
      <c r="H556" s="11"/>
    </row>
    <row r="557" spans="5:8" ht="12.75">
      <c r="E557" s="12" t="e">
        <f>$E$3+(#REF!/5280)</f>
        <v>#REF!</v>
      </c>
      <c r="H557" s="11"/>
    </row>
    <row r="558" spans="5:8" ht="12.75">
      <c r="E558" s="12" t="e">
        <f>$E$3+(#REF!/5280)</f>
        <v>#REF!</v>
      </c>
      <c r="H558" s="11"/>
    </row>
    <row r="559" spans="5:8" ht="12.75">
      <c r="E559" s="12" t="e">
        <f>$E$3+(#REF!/5280)</f>
        <v>#REF!</v>
      </c>
      <c r="H559" s="11"/>
    </row>
    <row r="560" spans="5:8" ht="12.75">
      <c r="E560" s="12" t="e">
        <f>$E$3+(#REF!/5280)</f>
        <v>#REF!</v>
      </c>
      <c r="H560" s="11"/>
    </row>
    <row r="561" spans="5:8" ht="12.75">
      <c r="E561" s="12" t="e">
        <f>$E$3+(#REF!/5280)</f>
        <v>#REF!</v>
      </c>
      <c r="H561" s="11"/>
    </row>
    <row r="562" spans="5:8" ht="12.75">
      <c r="E562" s="12" t="e">
        <f>$E$3+(#REF!/5280)</f>
        <v>#REF!</v>
      </c>
      <c r="H562" s="11"/>
    </row>
    <row r="563" spans="5:8" ht="12.75">
      <c r="E563" s="12" t="e">
        <f>$E$3+(#REF!/5280)</f>
        <v>#REF!</v>
      </c>
      <c r="H563" s="11"/>
    </row>
    <row r="564" spans="5:8" ht="12.75">
      <c r="E564" s="12" t="e">
        <f>$E$3+(#REF!/5280)</f>
        <v>#REF!</v>
      </c>
      <c r="H564" s="11"/>
    </row>
    <row r="565" spans="5:8" ht="12.75">
      <c r="E565" s="12" t="e">
        <f>$E$3+(#REF!/5280)</f>
        <v>#REF!</v>
      </c>
      <c r="H565" s="11"/>
    </row>
    <row r="566" spans="5:8" ht="12.75">
      <c r="E566" s="12" t="e">
        <f>$E$3+(#REF!/5280)</f>
        <v>#REF!</v>
      </c>
      <c r="H566" s="11"/>
    </row>
    <row r="567" spans="5:8" ht="12.75">
      <c r="E567" s="12" t="e">
        <f>$E$3+(#REF!/5280)</f>
        <v>#REF!</v>
      </c>
      <c r="H567" s="11"/>
    </row>
    <row r="568" spans="5:8" ht="12.75">
      <c r="E568" s="12" t="e">
        <f>$E$3+(#REF!/5280)</f>
        <v>#REF!</v>
      </c>
      <c r="H568" s="11"/>
    </row>
    <row r="569" spans="5:8" ht="12.75">
      <c r="E569" s="12" t="e">
        <f>$E$3+(#REF!/5280)</f>
        <v>#REF!</v>
      </c>
      <c r="H569" s="11"/>
    </row>
    <row r="570" spans="5:8" ht="12.75">
      <c r="E570" s="12" t="e">
        <f>$E$3+(#REF!/5280)</f>
        <v>#REF!</v>
      </c>
      <c r="H570" s="11"/>
    </row>
    <row r="571" spans="5:8" ht="12.75">
      <c r="E571" s="12" t="e">
        <f>$E$3+(#REF!/5280)</f>
        <v>#REF!</v>
      </c>
      <c r="H571" s="11"/>
    </row>
    <row r="572" spans="5:8" ht="12.75">
      <c r="E572" s="12" t="e">
        <f>$E$3+(#REF!/5280)</f>
        <v>#REF!</v>
      </c>
      <c r="H572" s="11"/>
    </row>
    <row r="573" spans="5:8" ht="12.75">
      <c r="E573" s="12" t="e">
        <f>$E$3+(#REF!/5280)</f>
        <v>#REF!</v>
      </c>
      <c r="H573" s="11"/>
    </row>
    <row r="574" spans="5:8" ht="12.75">
      <c r="E574" s="12" t="e">
        <f>$E$3+(#REF!/5280)</f>
        <v>#REF!</v>
      </c>
      <c r="H574" s="11"/>
    </row>
    <row r="575" spans="5:8" ht="12.75">
      <c r="E575" s="12" t="e">
        <f>$E$3+(#REF!/5280)</f>
        <v>#REF!</v>
      </c>
      <c r="H575" s="11"/>
    </row>
    <row r="576" spans="5:8" ht="12.75">
      <c r="E576" s="12" t="e">
        <f>$E$3+(#REF!/5280)</f>
        <v>#REF!</v>
      </c>
      <c r="H576" s="11"/>
    </row>
    <row r="577" spans="5:8" ht="12.75">
      <c r="E577" s="12" t="e">
        <f>$E$3+(#REF!/5280)</f>
        <v>#REF!</v>
      </c>
      <c r="H577" s="11"/>
    </row>
    <row r="578" spans="5:8" ht="12.75">
      <c r="E578" s="12" t="e">
        <f>$E$3+(#REF!/5280)</f>
        <v>#REF!</v>
      </c>
      <c r="H578" s="11"/>
    </row>
    <row r="579" spans="5:8" ht="12.75">
      <c r="E579" s="12" t="e">
        <f>$E$3+(#REF!/5280)</f>
        <v>#REF!</v>
      </c>
      <c r="H579" s="11"/>
    </row>
    <row r="580" spans="5:8" ht="12.75">
      <c r="E580" s="12" t="e">
        <f>$E$3+(#REF!/5280)</f>
        <v>#REF!</v>
      </c>
      <c r="H580" s="11"/>
    </row>
    <row r="581" spans="5:8" ht="12.75">
      <c r="E581" s="12" t="e">
        <f>$E$3+(#REF!/5280)</f>
        <v>#REF!</v>
      </c>
      <c r="H581" s="11"/>
    </row>
    <row r="582" spans="5:8" ht="12.75">
      <c r="E582" s="12" t="e">
        <f>$E$3+(#REF!/5280)</f>
        <v>#REF!</v>
      </c>
      <c r="H582" s="11"/>
    </row>
    <row r="583" spans="5:8" ht="12.75">
      <c r="E583" s="12" t="e">
        <f>$E$3+(#REF!/5280)</f>
        <v>#REF!</v>
      </c>
      <c r="H583" s="11"/>
    </row>
    <row r="584" spans="5:8" ht="12.75">
      <c r="E584" s="12" t="e">
        <f>$E$3+(#REF!/5280)</f>
        <v>#REF!</v>
      </c>
      <c r="H584" s="11"/>
    </row>
    <row r="585" spans="5:8" ht="12.75">
      <c r="E585" s="12" t="e">
        <f>$E$3+(#REF!/5280)</f>
        <v>#REF!</v>
      </c>
      <c r="H585" s="11"/>
    </row>
    <row r="586" spans="5:8" ht="12.75">
      <c r="E586" s="12" t="e">
        <f>$E$3+(#REF!/5280)</f>
        <v>#REF!</v>
      </c>
      <c r="H586" s="11"/>
    </row>
    <row r="587" spans="5:8" ht="12.75">
      <c r="E587" s="12" t="e">
        <f>$E$3+(#REF!/5280)</f>
        <v>#REF!</v>
      </c>
      <c r="H587" s="11"/>
    </row>
    <row r="588" spans="5:8" ht="12.75">
      <c r="E588" s="12" t="e">
        <f>$E$3+(#REF!/5280)</f>
        <v>#REF!</v>
      </c>
      <c r="H588" s="11"/>
    </row>
    <row r="589" spans="5:8" ht="12.75">
      <c r="E589" s="12" t="e">
        <f>$E$3+(#REF!/5280)</f>
        <v>#REF!</v>
      </c>
      <c r="H589" s="11"/>
    </row>
    <row r="590" spans="5:8" ht="12.75">
      <c r="E590" s="12" t="e">
        <f>$E$3+(#REF!/5280)</f>
        <v>#REF!</v>
      </c>
      <c r="H590" s="11"/>
    </row>
    <row r="591" spans="5:8" ht="12.75">
      <c r="E591" s="12" t="e">
        <f>$E$3+(#REF!/5280)</f>
        <v>#REF!</v>
      </c>
      <c r="H591" s="11"/>
    </row>
    <row r="592" spans="5:8" ht="12.75">
      <c r="E592" s="12" t="e">
        <f>$E$3+(#REF!/5280)</f>
        <v>#REF!</v>
      </c>
      <c r="H592" s="11"/>
    </row>
    <row r="593" spans="5:8" ht="12.75">
      <c r="E593" s="12" t="e">
        <f>$E$3+(#REF!/5280)</f>
        <v>#REF!</v>
      </c>
      <c r="H593" s="11"/>
    </row>
    <row r="594" spans="5:8" ht="12.75">
      <c r="E594" s="12" t="e">
        <f>$E$3+(#REF!/5280)</f>
        <v>#REF!</v>
      </c>
      <c r="H594" s="11"/>
    </row>
    <row r="595" spans="5:8" ht="12.75">
      <c r="E595" s="12" t="e">
        <f>$E$3+(#REF!/5280)</f>
        <v>#REF!</v>
      </c>
      <c r="H595" s="11"/>
    </row>
    <row r="596" spans="5:8" ht="12.75">
      <c r="E596" s="12" t="e">
        <f>$E$3+(#REF!/5280)</f>
        <v>#REF!</v>
      </c>
      <c r="H596" s="11"/>
    </row>
    <row r="597" spans="5:8" ht="12.75">
      <c r="E597" s="12" t="e">
        <f>$E$3+(#REF!/5280)</f>
        <v>#REF!</v>
      </c>
      <c r="H597" s="11"/>
    </row>
    <row r="598" spans="5:8" ht="12.75">
      <c r="E598" s="12" t="e">
        <f>$E$3+(#REF!/5280)</f>
        <v>#REF!</v>
      </c>
      <c r="H598" s="11"/>
    </row>
    <row r="599" spans="5:8" ht="12.75">
      <c r="E599" s="12" t="e">
        <f>$E$3+(#REF!/5280)</f>
        <v>#REF!</v>
      </c>
      <c r="H599" s="11"/>
    </row>
    <row r="600" spans="5:8" ht="12.75">
      <c r="E600" s="12" t="e">
        <f>$E$3+(#REF!/5280)</f>
        <v>#REF!</v>
      </c>
      <c r="H600" s="11"/>
    </row>
    <row r="601" spans="5:8" ht="12.75">
      <c r="E601" s="12" t="e">
        <f>$E$3+(#REF!/5280)</f>
        <v>#REF!</v>
      </c>
      <c r="H601" s="11"/>
    </row>
    <row r="602" spans="5:8" ht="12.75">
      <c r="E602" s="12" t="e">
        <f>$E$3+(#REF!/5280)</f>
        <v>#REF!</v>
      </c>
      <c r="H602" s="11"/>
    </row>
    <row r="603" spans="5:8" ht="12.75">
      <c r="E603" s="12" t="e">
        <f>$E$3+(#REF!/5280)</f>
        <v>#REF!</v>
      </c>
      <c r="H603" s="11"/>
    </row>
    <row r="604" spans="5:8" ht="12.75">
      <c r="E604" s="12" t="e">
        <f>$E$3+(#REF!/5280)</f>
        <v>#REF!</v>
      </c>
      <c r="H604" s="11"/>
    </row>
    <row r="605" spans="5:8" ht="12.75">
      <c r="E605" s="12" t="e">
        <f>$E$3+(#REF!/5280)</f>
        <v>#REF!</v>
      </c>
      <c r="H605" s="11"/>
    </row>
    <row r="606" spans="5:8" ht="12.75">
      <c r="E606" s="12" t="e">
        <f>$E$3+(#REF!/5280)</f>
        <v>#REF!</v>
      </c>
      <c r="H606" s="11"/>
    </row>
    <row r="607" spans="5:8" ht="12.75">
      <c r="E607" s="12" t="e">
        <f>$E$3+(#REF!/5280)</f>
        <v>#REF!</v>
      </c>
      <c r="H607" s="11"/>
    </row>
    <row r="608" spans="5:8" ht="12.75">
      <c r="E608" s="12" t="e">
        <f>$E$3+(#REF!/5280)</f>
        <v>#REF!</v>
      </c>
      <c r="H608" s="11"/>
    </row>
    <row r="609" spans="5:8" ht="12.75">
      <c r="E609" s="12" t="e">
        <f>$E$3+(#REF!/5280)</f>
        <v>#REF!</v>
      </c>
      <c r="H609" s="11"/>
    </row>
    <row r="610" spans="5:8" ht="12.75">
      <c r="E610" s="12" t="e">
        <f>$E$3+(#REF!/5280)</f>
        <v>#REF!</v>
      </c>
      <c r="H610" s="11"/>
    </row>
    <row r="611" spans="5:8" ht="12.75">
      <c r="E611" s="12" t="e">
        <f>$E$3+(#REF!/5280)</f>
        <v>#REF!</v>
      </c>
      <c r="H611" s="11"/>
    </row>
    <row r="612" spans="5:8" ht="12.75">
      <c r="E612" s="12" t="e">
        <f>$E$3+(#REF!/5280)</f>
        <v>#REF!</v>
      </c>
      <c r="H612" s="11"/>
    </row>
    <row r="613" spans="5:8" ht="12.75">
      <c r="E613" s="12" t="e">
        <f>$E$3+(#REF!/5280)</f>
        <v>#REF!</v>
      </c>
      <c r="H613" s="11"/>
    </row>
    <row r="614" spans="5:8" ht="12.75">
      <c r="E614" s="12" t="e">
        <f>$E$3+(#REF!/5280)</f>
        <v>#REF!</v>
      </c>
      <c r="H614" s="11"/>
    </row>
    <row r="615" spans="5:8" ht="12.75">
      <c r="E615" s="12" t="e">
        <f>$E$3+(#REF!/5280)</f>
        <v>#REF!</v>
      </c>
      <c r="H615" s="11"/>
    </row>
    <row r="616" spans="5:8" ht="12.75">
      <c r="E616" s="12" t="e">
        <f>$E$3+(#REF!/5280)</f>
        <v>#REF!</v>
      </c>
      <c r="H616" s="11"/>
    </row>
    <row r="617" spans="5:8" ht="12.75">
      <c r="E617" s="12" t="e">
        <f>$E$3+(#REF!/5280)</f>
        <v>#REF!</v>
      </c>
      <c r="H617" s="11"/>
    </row>
    <row r="618" spans="5:8" ht="12.75">
      <c r="E618" s="12" t="e">
        <f>$E$3+(#REF!/5280)</f>
        <v>#REF!</v>
      </c>
      <c r="H618" s="11"/>
    </row>
    <row r="619" spans="5:8" ht="12.75">
      <c r="E619" s="12" t="e">
        <f>$E$3+(#REF!/5280)</f>
        <v>#REF!</v>
      </c>
      <c r="H619" s="11"/>
    </row>
    <row r="620" spans="5:8" ht="12.75">
      <c r="E620" s="12" t="e">
        <f>$E$3+(#REF!/5280)</f>
        <v>#REF!</v>
      </c>
      <c r="H620" s="11"/>
    </row>
    <row r="621" spans="5:8" ht="12.75">
      <c r="E621" s="12" t="e">
        <f>$E$3+(#REF!/5280)</f>
        <v>#REF!</v>
      </c>
      <c r="H621" s="11"/>
    </row>
    <row r="622" spans="5:8" ht="12.75">
      <c r="E622" s="12" t="e">
        <f>$E$3+(#REF!/5280)</f>
        <v>#REF!</v>
      </c>
      <c r="H622" s="11"/>
    </row>
    <row r="623" spans="5:8" ht="12.75">
      <c r="E623" s="12" t="e">
        <f>$E$3+(#REF!/5280)</f>
        <v>#REF!</v>
      </c>
      <c r="H623" s="11"/>
    </row>
    <row r="624" spans="5:8" ht="12.75">
      <c r="E624" s="12" t="e">
        <f>$E$3+(#REF!/5280)</f>
        <v>#REF!</v>
      </c>
      <c r="H624" s="11"/>
    </row>
    <row r="625" spans="5:8" ht="12.75">
      <c r="E625" s="12" t="e">
        <f>$E$3+(#REF!/5280)</f>
        <v>#REF!</v>
      </c>
      <c r="H625" s="11"/>
    </row>
    <row r="626" spans="5:8" ht="12.75">
      <c r="E626" s="12" t="e">
        <f>$E$3+(#REF!/5280)</f>
        <v>#REF!</v>
      </c>
      <c r="H626" s="11"/>
    </row>
    <row r="627" spans="5:8" ht="12.75">
      <c r="E627" s="12" t="e">
        <f>$E$3+(#REF!/5280)</f>
        <v>#REF!</v>
      </c>
      <c r="H627" s="11"/>
    </row>
    <row r="628" spans="5:8" ht="12.75">
      <c r="E628" s="12" t="e">
        <f>$E$3+(#REF!/5280)</f>
        <v>#REF!</v>
      </c>
      <c r="H628" s="11"/>
    </row>
    <row r="629" spans="5:8" ht="12.75">
      <c r="E629" s="12" t="e">
        <f>$E$3+(#REF!/5280)</f>
        <v>#REF!</v>
      </c>
      <c r="H629" s="11"/>
    </row>
    <row r="630" spans="5:8" ht="12.75">
      <c r="E630" s="12" t="e">
        <f>$E$3+(#REF!/5280)</f>
        <v>#REF!</v>
      </c>
      <c r="H630" s="11"/>
    </row>
    <row r="631" spans="5:8" ht="12.75">
      <c r="E631" s="12" t="e">
        <f>$E$3+(#REF!/5280)</f>
        <v>#REF!</v>
      </c>
      <c r="H631" s="11"/>
    </row>
    <row r="632" spans="5:8" ht="12.75">
      <c r="E632" s="12" t="e">
        <f>$E$3+(#REF!/5280)</f>
        <v>#REF!</v>
      </c>
      <c r="H632" s="11"/>
    </row>
    <row r="633" spans="5:8" ht="12.75">
      <c r="E633" s="12" t="e">
        <f>$E$3+(#REF!/5280)</f>
        <v>#REF!</v>
      </c>
      <c r="H633" s="11"/>
    </row>
    <row r="634" spans="5:8" ht="12.75">
      <c r="E634" s="12" t="e">
        <f>$E$3+(#REF!/5280)</f>
        <v>#REF!</v>
      </c>
      <c r="H634" s="11"/>
    </row>
    <row r="635" spans="5:8" ht="12.75">
      <c r="E635" s="12" t="e">
        <f>$E$3+(#REF!/5280)</f>
        <v>#REF!</v>
      </c>
      <c r="H635" s="11"/>
    </row>
    <row r="636" spans="5:8" ht="12.75">
      <c r="E636" s="12" t="e">
        <f>$E$3+(#REF!/5280)</f>
        <v>#REF!</v>
      </c>
      <c r="H636" s="11"/>
    </row>
    <row r="637" spans="5:8" ht="12.75">
      <c r="E637" s="12" t="e">
        <f>$E$3+(#REF!/5280)</f>
        <v>#REF!</v>
      </c>
      <c r="H637" s="11"/>
    </row>
    <row r="638" spans="5:8" ht="12.75">
      <c r="E638" s="12" t="e">
        <f>$E$3+(#REF!/5280)</f>
        <v>#REF!</v>
      </c>
      <c r="H638" s="11"/>
    </row>
    <row r="639" spans="5:8" ht="12.75">
      <c r="E639" s="12" t="e">
        <f>$E$3+(#REF!/5280)</f>
        <v>#REF!</v>
      </c>
      <c r="H639" s="11"/>
    </row>
    <row r="640" spans="5:8" ht="12.75">
      <c r="E640" s="12" t="e">
        <f>$E$3+(#REF!/5280)</f>
        <v>#REF!</v>
      </c>
      <c r="H640" s="11"/>
    </row>
    <row r="641" spans="5:8" ht="12.75">
      <c r="E641" s="12" t="e">
        <f>$E$3+(#REF!/5280)</f>
        <v>#REF!</v>
      </c>
      <c r="H641" s="11"/>
    </row>
    <row r="642" spans="5:8" ht="12.75">
      <c r="E642" s="12" t="e">
        <f>$E$3+(#REF!/5280)</f>
        <v>#REF!</v>
      </c>
      <c r="H642" s="11"/>
    </row>
    <row r="643" spans="5:8" ht="12.75">
      <c r="E643" s="12" t="e">
        <f>$E$3+(#REF!/5280)</f>
        <v>#REF!</v>
      </c>
      <c r="H643" s="11"/>
    </row>
    <row r="644" spans="5:8" ht="12.75">
      <c r="E644" s="12" t="e">
        <f>$E$3+(#REF!/5280)</f>
        <v>#REF!</v>
      </c>
      <c r="H644" s="11"/>
    </row>
    <row r="645" spans="5:8" ht="12.75">
      <c r="E645" s="12" t="e">
        <f>$E$3+(#REF!/5280)</f>
        <v>#REF!</v>
      </c>
      <c r="H645" s="11"/>
    </row>
    <row r="646" spans="5:8" ht="12.75">
      <c r="E646" s="12" t="e">
        <f>$E$3+(#REF!/5280)</f>
        <v>#REF!</v>
      </c>
      <c r="H646" s="11"/>
    </row>
    <row r="647" spans="5:8" ht="12.75">
      <c r="E647" s="12" t="e">
        <f>$E$3+(#REF!/5280)</f>
        <v>#REF!</v>
      </c>
      <c r="H647" s="11"/>
    </row>
    <row r="648" spans="5:8" ht="12.75">
      <c r="E648" s="12" t="e">
        <f>$E$3+(#REF!/5280)</f>
        <v>#REF!</v>
      </c>
      <c r="H648" s="11"/>
    </row>
    <row r="649" spans="5:8" ht="12.75">
      <c r="E649" s="12" t="e">
        <f>$E$3+(#REF!/5280)</f>
        <v>#REF!</v>
      </c>
      <c r="H649" s="11"/>
    </row>
    <row r="650" spans="5:8" ht="12.75">
      <c r="E650" s="12" t="e">
        <f>$E$3+(#REF!/5280)</f>
        <v>#REF!</v>
      </c>
      <c r="H650" s="11"/>
    </row>
    <row r="651" spans="5:8" ht="12.75">
      <c r="E651" s="12" t="e">
        <f>$E$3+(#REF!/5280)</f>
        <v>#REF!</v>
      </c>
      <c r="H651" s="11"/>
    </row>
    <row r="652" spans="5:8" ht="12.75">
      <c r="E652" s="12" t="e">
        <f>$E$3+(#REF!/5280)</f>
        <v>#REF!</v>
      </c>
      <c r="H652" s="11"/>
    </row>
    <row r="653" spans="5:8" ht="12.75">
      <c r="E653" s="12" t="e">
        <f>$E$3+(#REF!/5280)</f>
        <v>#REF!</v>
      </c>
      <c r="H653" s="11"/>
    </row>
    <row r="654" spans="5:8" ht="12.75">
      <c r="E654" s="12" t="e">
        <f>$E$3+(#REF!/5280)</f>
        <v>#REF!</v>
      </c>
      <c r="H654" s="11"/>
    </row>
    <row r="655" spans="5:8" ht="12.75">
      <c r="E655" s="12" t="e">
        <f>$E$3+(#REF!/5280)</f>
        <v>#REF!</v>
      </c>
      <c r="H655" s="11"/>
    </row>
    <row r="656" spans="5:8" ht="12.75">
      <c r="E656" s="12" t="e">
        <f>$E$3+(#REF!/5280)</f>
        <v>#REF!</v>
      </c>
      <c r="H656" s="11"/>
    </row>
    <row r="657" spans="5:8" ht="12.75">
      <c r="E657" s="12" t="e">
        <f>$E$3+(#REF!/5280)</f>
        <v>#REF!</v>
      </c>
      <c r="H657" s="11"/>
    </row>
    <row r="658" spans="5:8" ht="12.75">
      <c r="E658" s="12" t="e">
        <f>$E$3+(#REF!/5280)</f>
        <v>#REF!</v>
      </c>
      <c r="H658" s="11"/>
    </row>
    <row r="659" spans="5:8" ht="12.75">
      <c r="E659" s="12" t="e">
        <f>$E$3+(#REF!/5280)</f>
        <v>#REF!</v>
      </c>
      <c r="H659" s="11"/>
    </row>
    <row r="660" spans="5:8" ht="12.75">
      <c r="E660" s="12" t="e">
        <f>$E$3+(#REF!/5280)</f>
        <v>#REF!</v>
      </c>
      <c r="H660" s="11"/>
    </row>
    <row r="661" spans="5:8" ht="12.75">
      <c r="E661" s="12" t="e">
        <f>$E$3+(#REF!/5280)</f>
        <v>#REF!</v>
      </c>
      <c r="H661" s="11"/>
    </row>
    <row r="662" spans="5:8" ht="12.75">
      <c r="E662" s="12" t="e">
        <f>$E$3+(#REF!/5280)</f>
        <v>#REF!</v>
      </c>
      <c r="H662" s="11"/>
    </row>
    <row r="663" spans="5:8" ht="12.75">
      <c r="E663" s="12" t="e">
        <f>$E$3+(#REF!/5280)</f>
        <v>#REF!</v>
      </c>
      <c r="H663" s="11"/>
    </row>
    <row r="664" spans="5:8" ht="12.75">
      <c r="E664" s="12" t="e">
        <f>$E$3+(#REF!/5280)</f>
        <v>#REF!</v>
      </c>
      <c r="H664" s="11"/>
    </row>
    <row r="665" spans="5:8" ht="12.75">
      <c r="E665" s="12" t="e">
        <f>$E$3+(#REF!/5280)</f>
        <v>#REF!</v>
      </c>
      <c r="H665" s="11"/>
    </row>
    <row r="666" spans="5:8" ht="12.75">
      <c r="E666" s="12" t="e">
        <f>$E$3+(#REF!/5280)</f>
        <v>#REF!</v>
      </c>
      <c r="H666" s="11"/>
    </row>
    <row r="667" spans="5:8" ht="12.75">
      <c r="E667" s="12" t="e">
        <f>$E$3+(#REF!/5280)</f>
        <v>#REF!</v>
      </c>
      <c r="H667" s="11"/>
    </row>
    <row r="668" spans="5:8" ht="12.75">
      <c r="E668" s="12" t="e">
        <f>$E$3+(#REF!/5280)</f>
        <v>#REF!</v>
      </c>
      <c r="H668" s="11"/>
    </row>
    <row r="669" spans="5:8" ht="12.75">
      <c r="E669" s="12" t="e">
        <f>$E$3+(#REF!/5280)</f>
        <v>#REF!</v>
      </c>
      <c r="H669" s="11"/>
    </row>
    <row r="670" spans="5:8" ht="12.75">
      <c r="E670" s="12" t="e">
        <f>$E$3+(#REF!/5280)</f>
        <v>#REF!</v>
      </c>
      <c r="H670" s="11"/>
    </row>
    <row r="671" spans="5:8" ht="12.75">
      <c r="E671" s="12" t="e">
        <f>$E$3+(#REF!/5280)</f>
        <v>#REF!</v>
      </c>
      <c r="H671" s="11"/>
    </row>
    <row r="672" spans="5:8" ht="12.75">
      <c r="E672" s="12" t="e">
        <f>$E$3+(#REF!/5280)</f>
        <v>#REF!</v>
      </c>
      <c r="H672" s="11"/>
    </row>
    <row r="673" spans="5:8" ht="12.75">
      <c r="E673" s="12" t="e">
        <f>$E$3+(#REF!/5280)</f>
        <v>#REF!</v>
      </c>
      <c r="H673" s="11"/>
    </row>
    <row r="674" spans="5:8" ht="12.75">
      <c r="E674" s="12" t="e">
        <f>$E$3+(#REF!/5280)</f>
        <v>#REF!</v>
      </c>
      <c r="H674" s="11"/>
    </row>
    <row r="675" spans="5:8" ht="12.75">
      <c r="E675" s="12" t="e">
        <f>$E$3+(#REF!/5280)</f>
        <v>#REF!</v>
      </c>
      <c r="H675" s="11"/>
    </row>
    <row r="676" spans="5:8" ht="12.75">
      <c r="E676" s="12" t="e">
        <f>$E$3+(#REF!/5280)</f>
        <v>#REF!</v>
      </c>
      <c r="H676" s="11"/>
    </row>
    <row r="677" spans="5:8" ht="12.75">
      <c r="E677" s="12" t="e">
        <f>$E$3+(#REF!/5280)</f>
        <v>#REF!</v>
      </c>
      <c r="H677" s="11"/>
    </row>
    <row r="678" spans="5:8" ht="12.75">
      <c r="E678" s="12" t="e">
        <f>$E$3+(#REF!/5280)</f>
        <v>#REF!</v>
      </c>
      <c r="H678" s="11"/>
    </row>
    <row r="679" spans="5:8" ht="12.75">
      <c r="E679" s="12" t="e">
        <f>$E$3+(#REF!/5280)</f>
        <v>#REF!</v>
      </c>
      <c r="H679" s="11"/>
    </row>
    <row r="680" spans="5:8" ht="12.75">
      <c r="E680" s="12" t="e">
        <f>$E$3+(#REF!/5280)</f>
        <v>#REF!</v>
      </c>
      <c r="H680" s="11"/>
    </row>
    <row r="681" spans="5:8" ht="12.75">
      <c r="E681" s="12" t="e">
        <f>$E$3+(#REF!/5280)</f>
        <v>#REF!</v>
      </c>
      <c r="H681" s="11"/>
    </row>
    <row r="682" spans="5:8" ht="12.75">
      <c r="E682" s="12" t="e">
        <f>$E$3+(#REF!/5280)</f>
        <v>#REF!</v>
      </c>
      <c r="H682" s="11"/>
    </row>
    <row r="683" spans="5:8" ht="12.75">
      <c r="E683" s="12" t="e">
        <f>$E$3+(#REF!/5280)</f>
        <v>#REF!</v>
      </c>
      <c r="H683" s="11"/>
    </row>
    <row r="684" spans="5:8" ht="12.75">
      <c r="E684" s="12" t="e">
        <f>$E$3+(#REF!/5280)</f>
        <v>#REF!</v>
      </c>
      <c r="H684" s="11"/>
    </row>
    <row r="685" spans="5:8" ht="12.75">
      <c r="E685" s="12" t="e">
        <f>$E$3+(#REF!/5280)</f>
        <v>#REF!</v>
      </c>
      <c r="H685" s="11"/>
    </row>
    <row r="686" spans="5:8" ht="12.75">
      <c r="E686" s="12" t="e">
        <f>$E$3+(#REF!/5280)</f>
        <v>#REF!</v>
      </c>
      <c r="H686" s="11"/>
    </row>
    <row r="687" spans="5:8" ht="12.75">
      <c r="E687" s="12" t="e">
        <f>$E$3+(#REF!/5280)</f>
        <v>#REF!</v>
      </c>
      <c r="H687" s="11"/>
    </row>
    <row r="688" spans="5:8" ht="12.75">
      <c r="E688" s="12" t="e">
        <f>$E$3+(#REF!/5280)</f>
        <v>#REF!</v>
      </c>
      <c r="H688" s="11"/>
    </row>
    <row r="689" spans="5:8" ht="12.75">
      <c r="E689" s="12" t="e">
        <f>$E$3+(#REF!/5280)</f>
        <v>#REF!</v>
      </c>
      <c r="H689" s="11"/>
    </row>
    <row r="690" spans="5:8" ht="12.75">
      <c r="E690" s="12" t="e">
        <f>$E$3+(#REF!/5280)</f>
        <v>#REF!</v>
      </c>
      <c r="H690" s="11"/>
    </row>
    <row r="691" spans="5:8" ht="12.75">
      <c r="E691" s="12" t="e">
        <f>$E$3+(#REF!/5280)</f>
        <v>#REF!</v>
      </c>
      <c r="H691" s="11"/>
    </row>
    <row r="692" spans="5:8" ht="12.75">
      <c r="E692" s="12" t="e">
        <f>$E$3+(#REF!/5280)</f>
        <v>#REF!</v>
      </c>
      <c r="H692" s="11"/>
    </row>
    <row r="693" spans="5:8" ht="12.75">
      <c r="E693" s="12" t="e">
        <f>$E$3+(#REF!/5280)</f>
        <v>#REF!</v>
      </c>
      <c r="H693" s="11"/>
    </row>
    <row r="694" spans="5:8" ht="12.75">
      <c r="E694" s="12" t="e">
        <f>$E$3+(#REF!/5280)</f>
        <v>#REF!</v>
      </c>
      <c r="H694" s="11"/>
    </row>
    <row r="695" spans="5:8" ht="12.75">
      <c r="E695" s="12" t="e">
        <f>$E$3+(#REF!/5280)</f>
        <v>#REF!</v>
      </c>
      <c r="H695" s="11"/>
    </row>
    <row r="696" spans="5:8" ht="12.75">
      <c r="E696" s="12" t="e">
        <f>$E$3+(#REF!/5280)</f>
        <v>#REF!</v>
      </c>
      <c r="H696" s="11"/>
    </row>
    <row r="697" spans="5:8" ht="12.75">
      <c r="E697" s="12" t="e">
        <f>$E$3+(#REF!/5280)</f>
        <v>#REF!</v>
      </c>
      <c r="H697" s="11"/>
    </row>
    <row r="698" spans="5:8" ht="12.75">
      <c r="E698" s="12" t="e">
        <f>$E$3+(#REF!/5280)</f>
        <v>#REF!</v>
      </c>
      <c r="H698" s="11"/>
    </row>
    <row r="699" spans="5:8" ht="12.75">
      <c r="E699" s="12" t="e">
        <f>$E$3+(#REF!/5280)</f>
        <v>#REF!</v>
      </c>
      <c r="H699" s="11"/>
    </row>
    <row r="700" spans="5:8" ht="12.75">
      <c r="E700" s="12" t="e">
        <f>$E$3+(#REF!/5280)</f>
        <v>#REF!</v>
      </c>
      <c r="H700" s="11"/>
    </row>
    <row r="701" spans="5:8" ht="12.75">
      <c r="E701" s="12" t="e">
        <f>$E$3+(#REF!/5280)</f>
        <v>#REF!</v>
      </c>
      <c r="H701" s="11"/>
    </row>
    <row r="702" spans="5:8" ht="12.75">
      <c r="E702" s="12" t="e">
        <f>$E$3+(#REF!/5280)</f>
        <v>#REF!</v>
      </c>
      <c r="H702" s="11"/>
    </row>
    <row r="703" spans="5:8" ht="12.75">
      <c r="E703" s="12" t="e">
        <f>$E$3+(#REF!/5280)</f>
        <v>#REF!</v>
      </c>
      <c r="H703" s="11"/>
    </row>
    <row r="704" spans="5:8" ht="12.75">
      <c r="E704" s="12" t="e">
        <f>$E$3+(#REF!/5280)</f>
        <v>#REF!</v>
      </c>
      <c r="H704" s="11"/>
    </row>
    <row r="705" spans="5:8" ht="12.75">
      <c r="E705" s="12" t="e">
        <f>$E$3+(#REF!/5280)</f>
        <v>#REF!</v>
      </c>
      <c r="H705" s="11"/>
    </row>
    <row r="706" spans="5:8" ht="12.75">
      <c r="E706" s="12" t="e">
        <f>$E$3+(#REF!/5280)</f>
        <v>#REF!</v>
      </c>
      <c r="H706" s="11"/>
    </row>
    <row r="707" spans="5:8" ht="12.75">
      <c r="E707" s="12" t="e">
        <f>$E$3+(#REF!/5280)</f>
        <v>#REF!</v>
      </c>
      <c r="H707" s="11"/>
    </row>
    <row r="708" spans="5:8" ht="12.75">
      <c r="E708" s="12" t="e">
        <f>$E$3+(#REF!/5280)</f>
        <v>#REF!</v>
      </c>
      <c r="H708" s="11"/>
    </row>
    <row r="709" spans="5:8" ht="12.75">
      <c r="E709" s="12" t="e">
        <f>$E$3+(#REF!/5280)</f>
        <v>#REF!</v>
      </c>
      <c r="H709" s="11"/>
    </row>
    <row r="710" spans="5:8" ht="12.75">
      <c r="E710" s="12" t="e">
        <f>$E$3+(#REF!/5280)</f>
        <v>#REF!</v>
      </c>
      <c r="H710" s="11"/>
    </row>
    <row r="711" spans="5:8" ht="12.75">
      <c r="E711" s="12" t="e">
        <f>$E$3+(#REF!/5280)</f>
        <v>#REF!</v>
      </c>
      <c r="H711" s="11"/>
    </row>
    <row r="712" spans="5:8" ht="12.75">
      <c r="E712" s="12" t="e">
        <f>$E$3+(#REF!/5280)</f>
        <v>#REF!</v>
      </c>
      <c r="H712" s="11"/>
    </row>
    <row r="713" spans="5:8" ht="12.75">
      <c r="E713" s="12" t="e">
        <f>$E$3+(#REF!/5280)</f>
        <v>#REF!</v>
      </c>
      <c r="H713" s="11"/>
    </row>
    <row r="714" spans="5:8" ht="12.75">
      <c r="E714" s="12" t="e">
        <f>$E$3+(#REF!/5280)</f>
        <v>#REF!</v>
      </c>
      <c r="H714" s="11"/>
    </row>
    <row r="715" spans="5:8" ht="12.75">
      <c r="E715" s="12" t="e">
        <f>$E$3+(#REF!/5280)</f>
        <v>#REF!</v>
      </c>
      <c r="H715" s="11"/>
    </row>
    <row r="716" spans="5:8" ht="12.75">
      <c r="E716" s="12" t="e">
        <f>$E$3+(#REF!/5280)</f>
        <v>#REF!</v>
      </c>
      <c r="H716" s="11"/>
    </row>
    <row r="717" spans="5:8" ht="12.75">
      <c r="E717" s="12" t="e">
        <f>$E$3+(#REF!/5280)</f>
        <v>#REF!</v>
      </c>
      <c r="H717" s="11"/>
    </row>
    <row r="718" spans="5:8" ht="12.75">
      <c r="E718" s="12" t="e">
        <f>$E$3+(#REF!/5280)</f>
        <v>#REF!</v>
      </c>
      <c r="H718" s="11"/>
    </row>
    <row r="719" spans="5:8" ht="12.75">
      <c r="E719" s="12" t="e">
        <f>$E$3+(#REF!/5280)</f>
        <v>#REF!</v>
      </c>
      <c r="H719" s="11"/>
    </row>
    <row r="720" spans="5:8" ht="12.75">
      <c r="E720" s="12" t="e">
        <f>$E$3+(#REF!/5280)</f>
        <v>#REF!</v>
      </c>
      <c r="H720" s="11"/>
    </row>
    <row r="721" spans="5:8" ht="12.75">
      <c r="E721" s="12" t="e">
        <f>$E$3+(#REF!/5280)</f>
        <v>#REF!</v>
      </c>
      <c r="H721" s="11"/>
    </row>
    <row r="722" spans="5:8" ht="12.75">
      <c r="E722" s="12" t="e">
        <f>$E$3+(#REF!/5280)</f>
        <v>#REF!</v>
      </c>
      <c r="H722" s="11"/>
    </row>
    <row r="723" spans="5:8" ht="12.75">
      <c r="E723" s="12" t="e">
        <f>$E$3+(#REF!/5280)</f>
        <v>#REF!</v>
      </c>
      <c r="H723" s="11"/>
    </row>
    <row r="724" spans="5:8" ht="12.75">
      <c r="E724" s="12" t="e">
        <f>$E$3+(#REF!/5280)</f>
        <v>#REF!</v>
      </c>
      <c r="H724" s="11"/>
    </row>
    <row r="725" spans="5:8" ht="12.75">
      <c r="E725" s="12" t="e">
        <f>$E$3+(#REF!/5280)</f>
        <v>#REF!</v>
      </c>
      <c r="H725" s="11"/>
    </row>
    <row r="726" spans="5:8" ht="12.75">
      <c r="E726" s="12" t="e">
        <f>$E$3+(#REF!/5280)</f>
        <v>#REF!</v>
      </c>
      <c r="H726" s="11"/>
    </row>
    <row r="727" spans="5:8" ht="12.75">
      <c r="E727" s="12" t="e">
        <f>$E$3+(#REF!/5280)</f>
        <v>#REF!</v>
      </c>
      <c r="H727" s="11"/>
    </row>
    <row r="728" spans="5:8" ht="12.75">
      <c r="E728" s="12" t="e">
        <f>$E$3+(#REF!/5280)</f>
        <v>#REF!</v>
      </c>
      <c r="H728" s="11"/>
    </row>
    <row r="729" spans="5:8" ht="12.75">
      <c r="E729" s="12" t="e">
        <f>$E$3+(#REF!/5280)</f>
        <v>#REF!</v>
      </c>
      <c r="H729" s="11"/>
    </row>
    <row r="730" spans="5:8" ht="12.75">
      <c r="E730" s="12" t="e">
        <f>$E$3+(#REF!/5280)</f>
        <v>#REF!</v>
      </c>
      <c r="H730" s="11"/>
    </row>
    <row r="731" spans="5:8" ht="12.75">
      <c r="E731" s="12" t="e">
        <f>$E$3+(#REF!/5280)</f>
        <v>#REF!</v>
      </c>
      <c r="H731" s="11"/>
    </row>
    <row r="732" spans="5:8" ht="12.75">
      <c r="E732" s="12" t="e">
        <f>$E$3+(#REF!/5280)</f>
        <v>#REF!</v>
      </c>
      <c r="H732" s="11"/>
    </row>
    <row r="733" spans="5:8" ht="12.75">
      <c r="E733" s="12" t="e">
        <f>$E$3+(#REF!/5280)</f>
        <v>#REF!</v>
      </c>
      <c r="H733" s="11"/>
    </row>
    <row r="734" spans="5:8" ht="12.75">
      <c r="E734" s="12" t="e">
        <f>$E$3+(#REF!/5280)</f>
        <v>#REF!</v>
      </c>
      <c r="H734" s="11"/>
    </row>
    <row r="735" spans="5:8" ht="12.75">
      <c r="E735" s="12" t="e">
        <f>$E$3+(#REF!/5280)</f>
        <v>#REF!</v>
      </c>
      <c r="H735" s="11"/>
    </row>
    <row r="736" spans="5:8" ht="12.75">
      <c r="E736" s="12" t="e">
        <f>$E$3+(#REF!/5280)</f>
        <v>#REF!</v>
      </c>
      <c r="H736" s="11"/>
    </row>
    <row r="737" spans="5:8" ht="12.75">
      <c r="E737" s="12" t="e">
        <f>$E$3+(#REF!/5280)</f>
        <v>#REF!</v>
      </c>
      <c r="H737" s="11"/>
    </row>
    <row r="738" spans="5:8" ht="12.75">
      <c r="E738" s="12" t="e">
        <f>$E$3+(#REF!/5280)</f>
        <v>#REF!</v>
      </c>
      <c r="H738" s="11"/>
    </row>
    <row r="739" spans="5:8" ht="12.75">
      <c r="E739" s="12" t="e">
        <f>$E$3+(#REF!/5280)</f>
        <v>#REF!</v>
      </c>
      <c r="H739" s="11"/>
    </row>
    <row r="740" spans="5:8" ht="12.75">
      <c r="E740" s="12" t="e">
        <f>$E$3+(#REF!/5280)</f>
        <v>#REF!</v>
      </c>
      <c r="H740" s="11"/>
    </row>
    <row r="741" spans="5:8" ht="12.75">
      <c r="E741" s="12" t="e">
        <f>$E$3+(#REF!/5280)</f>
        <v>#REF!</v>
      </c>
      <c r="H741" s="11"/>
    </row>
    <row r="742" spans="5:8" ht="12.75">
      <c r="E742" s="12" t="e">
        <f>$E$3+(#REF!/5280)</f>
        <v>#REF!</v>
      </c>
      <c r="H742" s="11"/>
    </row>
    <row r="743" spans="5:8" ht="12.75">
      <c r="E743" s="12" t="e">
        <f>$E$3+(#REF!/5280)</f>
        <v>#REF!</v>
      </c>
      <c r="H743" s="11"/>
    </row>
    <row r="744" spans="5:8" ht="12.75">
      <c r="E744" s="12" t="e">
        <f>$E$3+(#REF!/5280)</f>
        <v>#REF!</v>
      </c>
      <c r="H744" s="11"/>
    </row>
    <row r="745" spans="5:8" ht="12.75">
      <c r="E745" s="12" t="e">
        <f>$E$3+(#REF!/5280)</f>
        <v>#REF!</v>
      </c>
      <c r="H745" s="11"/>
    </row>
    <row r="746" spans="5:8" ht="12.75">
      <c r="E746" s="12" t="e">
        <f>$E$3+(#REF!/5280)</f>
        <v>#REF!</v>
      </c>
      <c r="H746" s="11"/>
    </row>
    <row r="747" spans="5:8" ht="12.75">
      <c r="E747" s="12" t="e">
        <f>$E$3+(#REF!/5280)</f>
        <v>#REF!</v>
      </c>
      <c r="H747" s="11"/>
    </row>
    <row r="748" spans="5:8" ht="12.75">
      <c r="E748" s="12" t="e">
        <f>$E$3+(#REF!/5280)</f>
        <v>#REF!</v>
      </c>
      <c r="H748" s="11"/>
    </row>
    <row r="749" spans="5:8" ht="12.75">
      <c r="E749" s="12" t="e">
        <f>$E$3+(#REF!/5280)</f>
        <v>#REF!</v>
      </c>
      <c r="H749" s="11"/>
    </row>
    <row r="750" spans="5:8" ht="12.75">
      <c r="E750" s="12" t="e">
        <f>$E$3+(#REF!/5280)</f>
        <v>#REF!</v>
      </c>
      <c r="H750" s="11"/>
    </row>
    <row r="751" spans="5:8" ht="12.75">
      <c r="E751" s="12" t="e">
        <f>$E$3+(#REF!/5280)</f>
        <v>#REF!</v>
      </c>
      <c r="H751" s="11"/>
    </row>
    <row r="752" spans="5:8" ht="12.75">
      <c r="E752" s="12" t="e">
        <f>$E$3+(#REF!/5280)</f>
        <v>#REF!</v>
      </c>
      <c r="H752" s="11"/>
    </row>
    <row r="753" spans="5:8" ht="12.75">
      <c r="E753" s="12" t="e">
        <f>$E$3+(#REF!/5280)</f>
        <v>#REF!</v>
      </c>
      <c r="H753" s="11"/>
    </row>
    <row r="754" spans="5:8" ht="12.75">
      <c r="E754" s="12" t="e">
        <f>$E$3+(#REF!/5280)</f>
        <v>#REF!</v>
      </c>
      <c r="H754" s="11"/>
    </row>
    <row r="755" spans="5:8" ht="12.75">
      <c r="E755" s="12" t="e">
        <f>$E$3+(#REF!/5280)</f>
        <v>#REF!</v>
      </c>
      <c r="H755" s="11"/>
    </row>
    <row r="756" spans="5:8" ht="12.75">
      <c r="E756" s="12" t="e">
        <f>$E$3+(#REF!/5280)</f>
        <v>#REF!</v>
      </c>
      <c r="H756" s="11"/>
    </row>
    <row r="757" spans="5:8" ht="12.75">
      <c r="E757" s="12" t="e">
        <f>$E$3+(#REF!/5280)</f>
        <v>#REF!</v>
      </c>
      <c r="H757" s="11"/>
    </row>
    <row r="758" spans="5:8" ht="12.75">
      <c r="E758" s="12" t="e">
        <f>$E$3+(#REF!/5280)</f>
        <v>#REF!</v>
      </c>
      <c r="H758" s="11"/>
    </row>
    <row r="759" spans="5:8" ht="12.75">
      <c r="E759" s="12" t="e">
        <f>$E$3+(#REF!/5280)</f>
        <v>#REF!</v>
      </c>
      <c r="H759" s="11"/>
    </row>
    <row r="760" spans="5:8" ht="12.75">
      <c r="E760" s="12" t="e">
        <f>$E$3+(#REF!/5280)</f>
        <v>#REF!</v>
      </c>
      <c r="H760" s="11"/>
    </row>
    <row r="761" spans="5:8" ht="12.75">
      <c r="E761" s="12" t="e">
        <f>$E$3+(#REF!/5280)</f>
        <v>#REF!</v>
      </c>
      <c r="H761" s="11"/>
    </row>
    <row r="762" spans="5:8" ht="12.75">
      <c r="E762" s="12" t="e">
        <f>$E$3+(#REF!/5280)</f>
        <v>#REF!</v>
      </c>
      <c r="H762" s="11"/>
    </row>
    <row r="763" spans="5:8" ht="12.75">
      <c r="E763" s="12" t="e">
        <f>$E$3+(#REF!/5280)</f>
        <v>#REF!</v>
      </c>
      <c r="H763" s="11"/>
    </row>
    <row r="764" spans="5:8" ht="12.75">
      <c r="E764" s="12" t="e">
        <f>$E$3+(#REF!/5280)</f>
        <v>#REF!</v>
      </c>
      <c r="H764" s="11"/>
    </row>
    <row r="765" spans="5:8" ht="12.75">
      <c r="E765" s="12" t="e">
        <f>$E$3+(#REF!/5280)</f>
        <v>#REF!</v>
      </c>
      <c r="H765" s="11"/>
    </row>
    <row r="766" spans="5:8" ht="12.75">
      <c r="E766" s="12" t="e">
        <f>$E$3+(#REF!/5280)</f>
        <v>#REF!</v>
      </c>
      <c r="H766" s="11"/>
    </row>
    <row r="767" spans="5:8" ht="12.75">
      <c r="E767" s="12" t="e">
        <f>$E$3+(#REF!/5280)</f>
        <v>#REF!</v>
      </c>
      <c r="H767" s="11"/>
    </row>
    <row r="768" spans="5:8" ht="12.75">
      <c r="E768" s="12" t="e">
        <f>$E$3+(#REF!/5280)</f>
        <v>#REF!</v>
      </c>
      <c r="H768" s="11"/>
    </row>
    <row r="769" spans="5:8" ht="12.75">
      <c r="E769" s="12" t="e">
        <f>$E$3+(#REF!/5280)</f>
        <v>#REF!</v>
      </c>
      <c r="H769" s="11"/>
    </row>
    <row r="770" spans="5:8" ht="12.75">
      <c r="E770" s="12" t="e">
        <f>$E$3+(#REF!/5280)</f>
        <v>#REF!</v>
      </c>
      <c r="H770" s="11"/>
    </row>
    <row r="771" spans="5:8" ht="12.75">
      <c r="E771" s="12" t="e">
        <f>$E$3+(#REF!/5280)</f>
        <v>#REF!</v>
      </c>
      <c r="H771" s="11"/>
    </row>
    <row r="772" spans="5:8" ht="12.75">
      <c r="E772" s="12" t="e">
        <f>$E$3+(#REF!/5280)</f>
        <v>#REF!</v>
      </c>
      <c r="H772" s="11"/>
    </row>
    <row r="773" spans="5:8" ht="12.75">
      <c r="E773" s="12" t="e">
        <f>$E$3+(#REF!/5280)</f>
        <v>#REF!</v>
      </c>
      <c r="H773" s="11"/>
    </row>
    <row r="774" spans="5:8" ht="12.75">
      <c r="E774" s="12" t="e">
        <f>$E$3+(#REF!/5280)</f>
        <v>#REF!</v>
      </c>
      <c r="H774" s="11"/>
    </row>
    <row r="775" spans="5:8" ht="12.75">
      <c r="E775" s="12" t="e">
        <f>$E$3+(#REF!/5280)</f>
        <v>#REF!</v>
      </c>
      <c r="H775" s="11"/>
    </row>
    <row r="776" spans="5:8" ht="12.75">
      <c r="E776" s="12" t="e">
        <f>$E$3+(#REF!/5280)</f>
        <v>#REF!</v>
      </c>
      <c r="H776" s="11"/>
    </row>
    <row r="777" spans="5:8" ht="12.75">
      <c r="E777" s="12" t="e">
        <f>$E$3+(#REF!/5280)</f>
        <v>#REF!</v>
      </c>
      <c r="H777" s="11"/>
    </row>
    <row r="778" spans="5:8" ht="12.75">
      <c r="E778" s="12" t="e">
        <f>$E$3+(#REF!/5280)</f>
        <v>#REF!</v>
      </c>
      <c r="H778" s="11"/>
    </row>
    <row r="779" spans="5:8" ht="12.75">
      <c r="E779" s="12" t="e">
        <f>$E$3+(#REF!/5280)</f>
        <v>#REF!</v>
      </c>
      <c r="H779" s="11"/>
    </row>
    <row r="780" spans="5:8" ht="12.75">
      <c r="E780" s="12" t="e">
        <f>$E$3+(#REF!/5280)</f>
        <v>#REF!</v>
      </c>
      <c r="H780" s="11"/>
    </row>
    <row r="781" spans="5:8" ht="12.75">
      <c r="E781" s="12" t="e">
        <f>$E$3+(#REF!/5280)</f>
        <v>#REF!</v>
      </c>
      <c r="H781" s="11"/>
    </row>
    <row r="782" spans="5:8" ht="12.75">
      <c r="E782" s="12" t="e">
        <f>$E$3+(#REF!/5280)</f>
        <v>#REF!</v>
      </c>
      <c r="H782" s="11"/>
    </row>
    <row r="783" spans="5:8" ht="12.75">
      <c r="E783" s="12" t="e">
        <f>$E$3+(#REF!/5280)</f>
        <v>#REF!</v>
      </c>
      <c r="H783" s="11"/>
    </row>
    <row r="784" spans="5:8" ht="12.75">
      <c r="E784" s="12" t="e">
        <f>$E$3+(#REF!/5280)</f>
        <v>#REF!</v>
      </c>
      <c r="H784" s="11"/>
    </row>
    <row r="785" spans="5:8" ht="12.75">
      <c r="E785" s="12" t="e">
        <f>$E$3+(#REF!/5280)</f>
        <v>#REF!</v>
      </c>
      <c r="H785" s="11"/>
    </row>
    <row r="786" spans="5:8" ht="12.75">
      <c r="E786" s="12" t="e">
        <f>$E$3+(#REF!/5280)</f>
        <v>#REF!</v>
      </c>
      <c r="H786" s="11"/>
    </row>
    <row r="787" spans="5:8" ht="12.75">
      <c r="E787" s="12" t="e">
        <f>$E$3+(#REF!/5280)</f>
        <v>#REF!</v>
      </c>
      <c r="H787" s="11"/>
    </row>
    <row r="788" spans="5:8" ht="12.75">
      <c r="E788" s="12" t="e">
        <f>$E$3+(#REF!/5280)</f>
        <v>#REF!</v>
      </c>
      <c r="H788" s="11"/>
    </row>
    <row r="789" spans="5:8" ht="12.75">
      <c r="E789" s="12" t="e">
        <f>$E$3+(#REF!/5280)</f>
        <v>#REF!</v>
      </c>
      <c r="H789" s="11"/>
    </row>
    <row r="790" spans="5:8" ht="12.75">
      <c r="E790" s="12" t="e">
        <f>$E$3+(#REF!/5280)</f>
        <v>#REF!</v>
      </c>
      <c r="H790" s="11"/>
    </row>
    <row r="791" spans="5:8" ht="12.75">
      <c r="E791" s="12" t="e">
        <f>$E$3+(#REF!/5280)</f>
        <v>#REF!</v>
      </c>
      <c r="H791" s="11"/>
    </row>
    <row r="792" spans="5:8" ht="12.75">
      <c r="E792" s="12" t="e">
        <f>$E$3+(#REF!/5280)</f>
        <v>#REF!</v>
      </c>
      <c r="H792" s="11"/>
    </row>
    <row r="793" spans="5:8" ht="12.75">
      <c r="E793" s="12" t="e">
        <f>$E$3+(#REF!/5280)</f>
        <v>#REF!</v>
      </c>
      <c r="H793" s="11"/>
    </row>
    <row r="794" spans="5:8" ht="12.75">
      <c r="E794" s="12" t="e">
        <f>$E$3+(#REF!/5280)</f>
        <v>#REF!</v>
      </c>
      <c r="H794" s="11"/>
    </row>
    <row r="795" spans="5:8" ht="12.75">
      <c r="E795" s="12" t="e">
        <f>$E$3+(#REF!/5280)</f>
        <v>#REF!</v>
      </c>
      <c r="H795" s="11"/>
    </row>
    <row r="796" spans="5:8" ht="12.75">
      <c r="E796" s="12" t="e">
        <f>$E$3+(#REF!/5280)</f>
        <v>#REF!</v>
      </c>
      <c r="H796" s="11"/>
    </row>
    <row r="797" spans="5:8" ht="12.75">
      <c r="E797" s="12" t="e">
        <f>$E$3+(#REF!/5280)</f>
        <v>#REF!</v>
      </c>
      <c r="H797" s="11"/>
    </row>
    <row r="798" spans="5:8" ht="12.75">
      <c r="E798" s="12" t="e">
        <f>$E$3+(#REF!/5280)</f>
        <v>#REF!</v>
      </c>
      <c r="H798" s="11"/>
    </row>
    <row r="799" spans="5:8" ht="12.75">
      <c r="E799" s="12" t="e">
        <f>$E$3+(#REF!/5280)</f>
        <v>#REF!</v>
      </c>
      <c r="H799" s="11"/>
    </row>
    <row r="800" spans="5:8" ht="12.75">
      <c r="E800" s="12" t="e">
        <f>$E$3+(#REF!/5280)</f>
        <v>#REF!</v>
      </c>
      <c r="H800" s="11"/>
    </row>
    <row r="801" spans="5:8" ht="12.75">
      <c r="E801" s="12" t="e">
        <f>$E$3+(#REF!/5280)</f>
        <v>#REF!</v>
      </c>
      <c r="H801" s="11"/>
    </row>
    <row r="802" spans="5:8" ht="12.75">
      <c r="E802" s="12" t="e">
        <f>$E$3+(#REF!/5280)</f>
        <v>#REF!</v>
      </c>
      <c r="H802" s="11"/>
    </row>
    <row r="803" spans="5:8" ht="12.75">
      <c r="E803" s="12" t="e">
        <f>$E$3+(#REF!/5280)</f>
        <v>#REF!</v>
      </c>
      <c r="H803" s="11"/>
    </row>
    <row r="804" spans="5:8" ht="12.75">
      <c r="E804" s="12" t="e">
        <f>$E$3+(#REF!/5280)</f>
        <v>#REF!</v>
      </c>
      <c r="H804" s="11"/>
    </row>
    <row r="805" spans="5:8" ht="12.75">
      <c r="E805" s="12" t="e">
        <f>$E$3+(#REF!/5280)</f>
        <v>#REF!</v>
      </c>
      <c r="H805" s="11"/>
    </row>
    <row r="806" spans="5:8" ht="12.75">
      <c r="E806" s="12" t="e">
        <f>$E$3+(#REF!/5280)</f>
        <v>#REF!</v>
      </c>
      <c r="H806" s="11"/>
    </row>
    <row r="807" spans="5:8" ht="12.75">
      <c r="E807" s="12" t="e">
        <f>$E$3+(#REF!/5280)</f>
        <v>#REF!</v>
      </c>
      <c r="H807" s="11"/>
    </row>
    <row r="808" spans="5:8" ht="12.75">
      <c r="E808" s="12" t="e">
        <f>$E$3+(#REF!/5280)</f>
        <v>#REF!</v>
      </c>
      <c r="H808" s="11"/>
    </row>
    <row r="809" spans="5:8" ht="12.75">
      <c r="E809" s="12" t="e">
        <f>$E$3+(#REF!/5280)</f>
        <v>#REF!</v>
      </c>
      <c r="H809" s="11"/>
    </row>
    <row r="810" spans="5:8" ht="12.75">
      <c r="E810" s="12" t="e">
        <f>$E$3+(#REF!/5280)</f>
        <v>#REF!</v>
      </c>
      <c r="H810" s="11"/>
    </row>
    <row r="811" spans="5:8" ht="12.75">
      <c r="E811" s="12" t="e">
        <f>$E$3+(#REF!/5280)</f>
        <v>#REF!</v>
      </c>
      <c r="H811" s="11"/>
    </row>
    <row r="812" spans="5:8" ht="12.75">
      <c r="E812" s="12" t="e">
        <f>$E$3+(#REF!/5280)</f>
        <v>#REF!</v>
      </c>
      <c r="H812" s="11"/>
    </row>
    <row r="813" spans="5:8" ht="12.75">
      <c r="E813" s="12" t="e">
        <f>$E$3+(#REF!/5280)</f>
        <v>#REF!</v>
      </c>
      <c r="H813" s="11"/>
    </row>
    <row r="814" spans="5:8" ht="12.75">
      <c r="E814" s="12" t="e">
        <f>$E$3+(#REF!/5280)</f>
        <v>#REF!</v>
      </c>
      <c r="H814" s="11"/>
    </row>
    <row r="815" spans="5:8" ht="12.75">
      <c r="E815" s="12" t="e">
        <f>$E$3+(#REF!/5280)</f>
        <v>#REF!</v>
      </c>
      <c r="H815" s="11"/>
    </row>
    <row r="816" spans="5:8" ht="12.75">
      <c r="E816" s="12" t="e">
        <f>$E$3+(#REF!/5280)</f>
        <v>#REF!</v>
      </c>
      <c r="H816" s="11"/>
    </row>
    <row r="817" spans="5:8" ht="12.75">
      <c r="E817" s="12" t="e">
        <f>$E$3+(#REF!/5280)</f>
        <v>#REF!</v>
      </c>
      <c r="H817" s="11"/>
    </row>
    <row r="818" spans="5:8" ht="12.75">
      <c r="E818" s="12" t="e">
        <f>$E$3+(#REF!/5280)</f>
        <v>#REF!</v>
      </c>
      <c r="H818" s="11"/>
    </row>
    <row r="819" spans="5:8" ht="12.75">
      <c r="E819" s="12" t="e">
        <f>$E$3+(#REF!/5280)</f>
        <v>#REF!</v>
      </c>
      <c r="H819" s="11"/>
    </row>
    <row r="820" spans="5:8" ht="12.75">
      <c r="E820" s="12" t="e">
        <f>$E$3+(#REF!/5280)</f>
        <v>#REF!</v>
      </c>
      <c r="H820" s="11"/>
    </row>
    <row r="821" spans="5:8" ht="12.75">
      <c r="E821" s="12" t="e">
        <f>$E$3+(#REF!/5280)</f>
        <v>#REF!</v>
      </c>
      <c r="H821" s="11"/>
    </row>
    <row r="822" spans="5:8" ht="12.75">
      <c r="E822" s="12" t="e">
        <f>$E$3+(#REF!/5280)</f>
        <v>#REF!</v>
      </c>
      <c r="H822" s="11"/>
    </row>
    <row r="823" spans="5:8" ht="12.75">
      <c r="E823" s="12" t="e">
        <f>$E$3+(#REF!/5280)</f>
        <v>#REF!</v>
      </c>
      <c r="H823" s="11"/>
    </row>
    <row r="824" spans="5:8" ht="12.75">
      <c r="E824" s="12" t="e">
        <f>$E$3+(#REF!/5280)</f>
        <v>#REF!</v>
      </c>
      <c r="H824" s="11"/>
    </row>
    <row r="825" spans="5:8" ht="12.75">
      <c r="E825" s="12" t="e">
        <f>$E$3+(#REF!/5280)</f>
        <v>#REF!</v>
      </c>
      <c r="H825" s="11"/>
    </row>
    <row r="826" spans="5:8" ht="12.75">
      <c r="E826" s="12" t="e">
        <f>$E$3+(#REF!/5280)</f>
        <v>#REF!</v>
      </c>
      <c r="H826" s="11"/>
    </row>
    <row r="827" spans="5:8" ht="12.75">
      <c r="E827" s="12" t="e">
        <f>$E$3+(#REF!/5280)</f>
        <v>#REF!</v>
      </c>
      <c r="H827" s="11"/>
    </row>
    <row r="828" spans="5:8" ht="12.75">
      <c r="E828" s="12" t="e">
        <f>$E$3+(#REF!/5280)</f>
        <v>#REF!</v>
      </c>
      <c r="H828" s="11"/>
    </row>
    <row r="829" spans="5:8" ht="12.75">
      <c r="E829" s="12" t="e">
        <f>$E$3+(#REF!/5280)</f>
        <v>#REF!</v>
      </c>
      <c r="H829" s="11"/>
    </row>
    <row r="830" spans="5:8" ht="12.75">
      <c r="E830" s="12" t="e">
        <f>$E$3+(#REF!/5280)</f>
        <v>#REF!</v>
      </c>
      <c r="H830" s="11"/>
    </row>
    <row r="831" spans="5:8" ht="12.75">
      <c r="E831" s="12" t="e">
        <f>$E$3+(#REF!/5280)</f>
        <v>#REF!</v>
      </c>
      <c r="H831" s="11"/>
    </row>
    <row r="832" spans="5:8" ht="12.75">
      <c r="E832" s="12" t="e">
        <f>$E$3+(#REF!/5280)</f>
        <v>#REF!</v>
      </c>
      <c r="H832" s="11"/>
    </row>
    <row r="833" spans="5:8" ht="12.75">
      <c r="E833" s="12" t="e">
        <f>$E$3+(#REF!/5280)</f>
        <v>#REF!</v>
      </c>
      <c r="H833" s="11"/>
    </row>
    <row r="834" spans="5:8" ht="12.75">
      <c r="E834" s="12" t="e">
        <f>$E$3+(#REF!/5280)</f>
        <v>#REF!</v>
      </c>
      <c r="H834" s="11"/>
    </row>
    <row r="835" spans="5:8" ht="12.75">
      <c r="E835" s="12" t="e">
        <f>$E$3+(#REF!/5280)</f>
        <v>#REF!</v>
      </c>
      <c r="H835" s="11"/>
    </row>
    <row r="836" spans="5:8" ht="12.75">
      <c r="E836" s="12" t="e">
        <f>$E$3+(#REF!/5280)</f>
        <v>#REF!</v>
      </c>
      <c r="H836" s="11"/>
    </row>
    <row r="837" spans="5:8" ht="12.75">
      <c r="E837" s="12" t="e">
        <f>$E$3+(#REF!/5280)</f>
        <v>#REF!</v>
      </c>
      <c r="H837" s="11"/>
    </row>
    <row r="838" spans="5:8" ht="12.75">
      <c r="E838" s="12" t="e">
        <f>$E$3+(#REF!/5280)</f>
        <v>#REF!</v>
      </c>
      <c r="H838" s="11"/>
    </row>
    <row r="839" spans="5:8" ht="12.75">
      <c r="E839" s="12" t="e">
        <f>$E$3+(#REF!/5280)</f>
        <v>#REF!</v>
      </c>
      <c r="H839" s="11"/>
    </row>
    <row r="840" spans="5:8" ht="12.75">
      <c r="E840" s="12" t="e">
        <f>$E$3+(#REF!/5280)</f>
        <v>#REF!</v>
      </c>
      <c r="H840" s="11"/>
    </row>
    <row r="841" spans="5:8" ht="12.75">
      <c r="E841" s="12" t="e">
        <f>$E$3+(#REF!/5280)</f>
        <v>#REF!</v>
      </c>
      <c r="H841" s="11"/>
    </row>
    <row r="842" spans="5:8" ht="12.75">
      <c r="E842" s="12" t="e">
        <f>$E$3+(#REF!/5280)</f>
        <v>#REF!</v>
      </c>
      <c r="H842" s="11"/>
    </row>
    <row r="843" spans="5:8" ht="12.75">
      <c r="E843" s="12" t="e">
        <f>$E$3+(#REF!/5280)</f>
        <v>#REF!</v>
      </c>
      <c r="H843" s="11"/>
    </row>
    <row r="844" spans="5:8" ht="12.75">
      <c r="E844" s="12" t="e">
        <f>$E$3+(#REF!/5280)</f>
        <v>#REF!</v>
      </c>
      <c r="H844" s="11"/>
    </row>
    <row r="845" spans="5:8" ht="12.75">
      <c r="E845" s="12" t="e">
        <f>$E$3+(#REF!/5280)</f>
        <v>#REF!</v>
      </c>
      <c r="H845" s="11"/>
    </row>
    <row r="846" spans="5:8" ht="12.75">
      <c r="E846" s="12" t="e">
        <f>$E$3+(#REF!/5280)</f>
        <v>#REF!</v>
      </c>
      <c r="H846" s="11"/>
    </row>
    <row r="847" spans="5:8" ht="12.75">
      <c r="E847" s="12" t="e">
        <f>$E$3+(#REF!/5280)</f>
        <v>#REF!</v>
      </c>
      <c r="H847" s="11"/>
    </row>
    <row r="848" spans="5:8" ht="12.75">
      <c r="E848" s="12" t="e">
        <f>$E$3+(#REF!/5280)</f>
        <v>#REF!</v>
      </c>
      <c r="H848" s="11"/>
    </row>
    <row r="849" spans="5:8" ht="12.75">
      <c r="E849" s="12" t="e">
        <f>$E$3+(#REF!/5280)</f>
        <v>#REF!</v>
      </c>
      <c r="H849" s="11"/>
    </row>
    <row r="850" spans="5:8" ht="12.75">
      <c r="E850" s="12" t="e">
        <f>$E$3+(#REF!/5280)</f>
        <v>#REF!</v>
      </c>
      <c r="H850" s="11"/>
    </row>
    <row r="851" spans="5:8" ht="12.75">
      <c r="E851" s="12" t="e">
        <f>$E$3+(#REF!/5280)</f>
        <v>#REF!</v>
      </c>
      <c r="H851" s="11"/>
    </row>
    <row r="852" spans="5:8" ht="12.75">
      <c r="E852" s="12" t="e">
        <f>$E$3+(#REF!/5280)</f>
        <v>#REF!</v>
      </c>
      <c r="H852" s="11"/>
    </row>
    <row r="853" spans="5:8" ht="12.75">
      <c r="E853" s="12" t="e">
        <f>$E$3+(#REF!/5280)</f>
        <v>#REF!</v>
      </c>
      <c r="H853" s="11"/>
    </row>
    <row r="854" spans="5:8" ht="12.75">
      <c r="E854" s="12" t="e">
        <f>$E$3+(#REF!/5280)</f>
        <v>#REF!</v>
      </c>
      <c r="H854" s="11"/>
    </row>
    <row r="855" spans="5:8" ht="12.75">
      <c r="E855" s="12" t="e">
        <f>$E$3+(#REF!/5280)</f>
        <v>#REF!</v>
      </c>
      <c r="H855" s="11"/>
    </row>
    <row r="856" spans="5:8" ht="12.75">
      <c r="E856" s="12" t="e">
        <f>$E$3+(#REF!/5280)</f>
        <v>#REF!</v>
      </c>
      <c r="H856" s="11"/>
    </row>
    <row r="857" spans="5:8" ht="12.75">
      <c r="E857" s="12" t="e">
        <f>$E$3+(#REF!/5280)</f>
        <v>#REF!</v>
      </c>
      <c r="H857" s="11"/>
    </row>
    <row r="858" spans="5:8" ht="12.75">
      <c r="E858" s="12" t="e">
        <f>$E$3+(#REF!/5280)</f>
        <v>#REF!</v>
      </c>
      <c r="H858" s="11"/>
    </row>
    <row r="859" spans="5:8" ht="12.75">
      <c r="E859" s="12" t="e">
        <f>$E$3+(#REF!/5280)</f>
        <v>#REF!</v>
      </c>
      <c r="H859" s="11"/>
    </row>
    <row r="860" spans="5:8" ht="12.75">
      <c r="E860" s="12" t="e">
        <f>$E$3+(#REF!/5280)</f>
        <v>#REF!</v>
      </c>
      <c r="H860" s="11"/>
    </row>
    <row r="861" spans="5:8" ht="12.75">
      <c r="E861" s="12" t="e">
        <f>$E$3+(#REF!/5280)</f>
        <v>#REF!</v>
      </c>
      <c r="H861" s="11"/>
    </row>
    <row r="862" spans="5:8" ht="12.75">
      <c r="E862" s="12" t="e">
        <f>$E$3+(#REF!/5280)</f>
        <v>#REF!</v>
      </c>
      <c r="H862" s="11"/>
    </row>
    <row r="863" spans="5:8" ht="12.75">
      <c r="E863" s="12" t="e">
        <f>$E$3+(#REF!/5280)</f>
        <v>#REF!</v>
      </c>
      <c r="H863" s="11"/>
    </row>
    <row r="864" spans="5:8" ht="12.75">
      <c r="E864" s="12" t="e">
        <f>$E$3+(#REF!/5280)</f>
        <v>#REF!</v>
      </c>
      <c r="H864" s="11"/>
    </row>
    <row r="865" spans="5:8" ht="12.75">
      <c r="E865" s="12" t="e">
        <f>$E$3+(#REF!/5280)</f>
        <v>#REF!</v>
      </c>
      <c r="H865" s="11"/>
    </row>
    <row r="866" spans="5:8" ht="12.75">
      <c r="E866" s="12" t="e">
        <f>$E$3+(#REF!/5280)</f>
        <v>#REF!</v>
      </c>
      <c r="H866" s="11"/>
    </row>
    <row r="867" spans="5:8" ht="12.75">
      <c r="E867" s="12" t="e">
        <f>$E$3+(#REF!/5280)</f>
        <v>#REF!</v>
      </c>
      <c r="H867" s="11"/>
    </row>
    <row r="868" spans="5:8" ht="12.75">
      <c r="E868" s="12" t="e">
        <f>$E$3+(#REF!/5280)</f>
        <v>#REF!</v>
      </c>
      <c r="H868" s="11"/>
    </row>
    <row r="869" spans="5:8" ht="12.75">
      <c r="E869" s="12" t="e">
        <f>$E$3+(#REF!/5280)</f>
        <v>#REF!</v>
      </c>
      <c r="H869" s="11"/>
    </row>
    <row r="870" spans="5:8" ht="12.75">
      <c r="E870" s="12" t="e">
        <f>$E$3+(#REF!/5280)</f>
        <v>#REF!</v>
      </c>
      <c r="H870" s="11"/>
    </row>
    <row r="871" spans="5:8" ht="12.75">
      <c r="E871" s="12" t="e">
        <f>$E$3+(#REF!/5280)</f>
        <v>#REF!</v>
      </c>
      <c r="H871" s="11"/>
    </row>
    <row r="872" spans="5:8" ht="12.75">
      <c r="E872" s="12" t="e">
        <f>$E$3+(#REF!/5280)</f>
        <v>#REF!</v>
      </c>
      <c r="H872" s="11"/>
    </row>
    <row r="873" spans="5:8" ht="12.75">
      <c r="E873" s="12" t="e">
        <f>$E$3+(#REF!/5280)</f>
        <v>#REF!</v>
      </c>
      <c r="H873" s="11"/>
    </row>
    <row r="874" spans="5:8" ht="12.75">
      <c r="E874" s="12" t="e">
        <f>$E$3+(#REF!/5280)</f>
        <v>#REF!</v>
      </c>
      <c r="H874" s="11"/>
    </row>
    <row r="875" spans="5:8" ht="12.75">
      <c r="E875" s="12" t="e">
        <f>$E$3+(#REF!/5280)</f>
        <v>#REF!</v>
      </c>
      <c r="H875" s="11"/>
    </row>
    <row r="876" spans="5:8" ht="12.75">
      <c r="E876" s="12" t="e">
        <f>$E$3+(#REF!/5280)</f>
        <v>#REF!</v>
      </c>
      <c r="H876" s="11"/>
    </row>
    <row r="877" spans="5:8" ht="12.75">
      <c r="E877" s="12" t="e">
        <f>$E$3+(#REF!/5280)</f>
        <v>#REF!</v>
      </c>
      <c r="H877" s="11"/>
    </row>
    <row r="878" spans="5:8" ht="12.75">
      <c r="E878" s="12" t="e">
        <f>$E$3+(#REF!/5280)</f>
        <v>#REF!</v>
      </c>
      <c r="H878" s="11"/>
    </row>
    <row r="879" spans="5:8" ht="12.75">
      <c r="E879" s="12" t="e">
        <f>$E$3+(#REF!/5280)</f>
        <v>#REF!</v>
      </c>
      <c r="H879" s="11"/>
    </row>
    <row r="880" spans="5:8" ht="12.75">
      <c r="E880" s="12" t="e">
        <f>$E$3+(#REF!/5280)</f>
        <v>#REF!</v>
      </c>
      <c r="H880" s="11"/>
    </row>
    <row r="881" spans="5:8" ht="12.75">
      <c r="E881" s="12" t="e">
        <f>$E$3+(#REF!/5280)</f>
        <v>#REF!</v>
      </c>
      <c r="H881" s="11"/>
    </row>
    <row r="882" spans="5:8" ht="12.75">
      <c r="E882" s="12" t="e">
        <f>$E$3+(#REF!/5280)</f>
        <v>#REF!</v>
      </c>
      <c r="H882" s="11"/>
    </row>
    <row r="883" spans="5:8" ht="12.75">
      <c r="E883" s="12" t="e">
        <f>$E$3+(#REF!/5280)</f>
        <v>#REF!</v>
      </c>
      <c r="H883" s="11"/>
    </row>
    <row r="884" spans="5:8" ht="12.75">
      <c r="E884" s="12" t="e">
        <f>$E$3+(#REF!/5280)</f>
        <v>#REF!</v>
      </c>
      <c r="H884" s="11"/>
    </row>
    <row r="885" spans="5:8" ht="12.75">
      <c r="E885" s="12" t="e">
        <f>$E$3+(#REF!/5280)</f>
        <v>#REF!</v>
      </c>
      <c r="H885" s="11"/>
    </row>
    <row r="886" spans="5:8" ht="12.75">
      <c r="E886" s="12" t="e">
        <f>$E$3+(#REF!/5280)</f>
        <v>#REF!</v>
      </c>
      <c r="H886" s="11"/>
    </row>
    <row r="887" spans="5:8" ht="12.75">
      <c r="E887" s="12" t="e">
        <f>$E$3+(#REF!/5280)</f>
        <v>#REF!</v>
      </c>
      <c r="H887" s="11"/>
    </row>
    <row r="888" spans="5:8" ht="12.75">
      <c r="E888" s="12" t="e">
        <f>$E$3+(#REF!/5280)</f>
        <v>#REF!</v>
      </c>
      <c r="H888" s="11"/>
    </row>
    <row r="889" spans="5:8" ht="12.75">
      <c r="E889" s="12" t="e">
        <f>$E$3+(#REF!/5280)</f>
        <v>#REF!</v>
      </c>
      <c r="H889" s="11"/>
    </row>
    <row r="890" spans="5:8" ht="12.75">
      <c r="E890" s="12" t="e">
        <f>$E$3+(#REF!/5280)</f>
        <v>#REF!</v>
      </c>
      <c r="H890" s="11"/>
    </row>
    <row r="891" spans="5:8" ht="12.75">
      <c r="E891" s="12" t="e">
        <f>$E$3+(#REF!/5280)</f>
        <v>#REF!</v>
      </c>
      <c r="H891" s="11"/>
    </row>
    <row r="892" spans="5:8" ht="12.75">
      <c r="E892" s="12" t="e">
        <f>$E$3+(#REF!/5280)</f>
        <v>#REF!</v>
      </c>
      <c r="H892" s="11"/>
    </row>
    <row r="893" spans="5:8" ht="12.75">
      <c r="E893" s="12" t="e">
        <f>$E$3+(#REF!/5280)</f>
        <v>#REF!</v>
      </c>
      <c r="H893" s="11"/>
    </row>
    <row r="894" spans="5:8" ht="12.75">
      <c r="E894" s="12" t="e">
        <f>$E$3+(#REF!/5280)</f>
        <v>#REF!</v>
      </c>
      <c r="H894" s="11"/>
    </row>
    <row r="895" spans="5:8" ht="12.75">
      <c r="E895" s="12" t="e">
        <f>$E$3+(#REF!/5280)</f>
        <v>#REF!</v>
      </c>
      <c r="H895" s="11"/>
    </row>
    <row r="896" spans="5:8" ht="12.75">
      <c r="E896" s="12" t="e">
        <f>$E$3+(#REF!/5280)</f>
        <v>#REF!</v>
      </c>
      <c r="H896" s="11"/>
    </row>
    <row r="897" spans="5:8" ht="12.75">
      <c r="E897" s="12" t="e">
        <f>$E$3+(#REF!/5280)</f>
        <v>#REF!</v>
      </c>
      <c r="H897" s="11"/>
    </row>
    <row r="898" spans="5:8" ht="12.75">
      <c r="E898" s="12" t="e">
        <f>$E$3+(#REF!/5280)</f>
        <v>#REF!</v>
      </c>
      <c r="H898" s="11"/>
    </row>
    <row r="899" spans="5:8" ht="12.75">
      <c r="E899" s="12" t="e">
        <f>$E$3+(#REF!/5280)</f>
        <v>#REF!</v>
      </c>
      <c r="H899" s="11"/>
    </row>
    <row r="900" spans="5:8" ht="12.75">
      <c r="E900" s="12" t="e">
        <f>$E$3+(#REF!/5280)</f>
        <v>#REF!</v>
      </c>
      <c r="H900" s="11"/>
    </row>
    <row r="901" spans="5:8" ht="12.75">
      <c r="E901" s="12" t="e">
        <f>$E$3+(#REF!/5280)</f>
        <v>#REF!</v>
      </c>
      <c r="H901" s="11"/>
    </row>
    <row r="902" spans="5:8" ht="12.75">
      <c r="E902" s="12" t="e">
        <f>$E$3+(#REF!/5280)</f>
        <v>#REF!</v>
      </c>
      <c r="H902" s="11"/>
    </row>
    <row r="903" spans="5:8" ht="12.75">
      <c r="E903" s="12" t="e">
        <f>$E$3+(#REF!/5280)</f>
        <v>#REF!</v>
      </c>
      <c r="H903" s="11"/>
    </row>
    <row r="904" spans="5:8" ht="12.75">
      <c r="E904" s="12" t="e">
        <f>$E$3+(#REF!/5280)</f>
        <v>#REF!</v>
      </c>
      <c r="H904" s="11"/>
    </row>
    <row r="905" spans="5:8" ht="12.75">
      <c r="E905" s="12" t="e">
        <f>$E$3+(#REF!/5280)</f>
        <v>#REF!</v>
      </c>
      <c r="H905" s="11"/>
    </row>
    <row r="906" spans="5:8" ht="12.75">
      <c r="E906" s="12" t="e">
        <f>$E$3+(#REF!/5280)</f>
        <v>#REF!</v>
      </c>
      <c r="H906" s="11"/>
    </row>
    <row r="907" spans="5:8" ht="12.75">
      <c r="E907" s="12" t="e">
        <f>$E$3+(#REF!/5280)</f>
        <v>#REF!</v>
      </c>
      <c r="H907" s="11"/>
    </row>
    <row r="908" spans="5:8" ht="12.75">
      <c r="E908" s="12" t="e">
        <f>$E$3+(#REF!/5280)</f>
        <v>#REF!</v>
      </c>
      <c r="H908" s="11"/>
    </row>
    <row r="909" spans="5:8" ht="12.75">
      <c r="E909" s="12" t="e">
        <f>$E$3+(#REF!/5280)</f>
        <v>#REF!</v>
      </c>
      <c r="H909" s="11"/>
    </row>
    <row r="910" spans="5:8" ht="12.75">
      <c r="E910" s="12" t="e">
        <f>$E$3+(#REF!/5280)</f>
        <v>#REF!</v>
      </c>
      <c r="H910" s="11"/>
    </row>
    <row r="911" spans="5:8" ht="12.75">
      <c r="E911" s="12" t="e">
        <f>$E$3+(#REF!/5280)</f>
        <v>#REF!</v>
      </c>
      <c r="H911" s="11"/>
    </row>
    <row r="912" spans="5:8" ht="12.75">
      <c r="E912" s="12" t="e">
        <f>$E$3+(#REF!/5280)</f>
        <v>#REF!</v>
      </c>
      <c r="H912" s="11"/>
    </row>
    <row r="913" spans="5:8" ht="12.75">
      <c r="E913" s="12" t="e">
        <f>$E$3+(#REF!/5280)</f>
        <v>#REF!</v>
      </c>
      <c r="H913" s="11"/>
    </row>
    <row r="914" spans="5:8" ht="12.75">
      <c r="E914" s="12" t="e">
        <f>$E$3+(#REF!/5280)</f>
        <v>#REF!</v>
      </c>
      <c r="H914" s="11"/>
    </row>
    <row r="915" spans="5:8" ht="12.75">
      <c r="E915" s="12" t="e">
        <f>$E$3+(#REF!/5280)</f>
        <v>#REF!</v>
      </c>
      <c r="H915" s="11"/>
    </row>
    <row r="916" spans="5:8" ht="12.75">
      <c r="E916" s="12" t="e">
        <f>$E$3+(#REF!/5280)</f>
        <v>#REF!</v>
      </c>
      <c r="H916" s="11"/>
    </row>
    <row r="917" spans="5:8" ht="12.75">
      <c r="E917" s="12" t="e">
        <f>$E$3+(#REF!/5280)</f>
        <v>#REF!</v>
      </c>
      <c r="H917" s="11"/>
    </row>
    <row r="918" spans="5:8" ht="12.75">
      <c r="E918" s="12" t="e">
        <f>$E$3+(#REF!/5280)</f>
        <v>#REF!</v>
      </c>
      <c r="H918" s="11"/>
    </row>
    <row r="919" spans="5:8" ht="12.75">
      <c r="E919" s="12" t="e">
        <f>$E$3+(#REF!/5280)</f>
        <v>#REF!</v>
      </c>
      <c r="H919" s="11"/>
    </row>
    <row r="920" spans="5:8" ht="12.75">
      <c r="E920" s="12" t="e">
        <f>$E$3+(#REF!/5280)</f>
        <v>#REF!</v>
      </c>
      <c r="H920" s="11"/>
    </row>
    <row r="921" spans="5:8" ht="12.75">
      <c r="E921" s="12" t="e">
        <f>$E$3+(#REF!/5280)</f>
        <v>#REF!</v>
      </c>
      <c r="H921" s="11"/>
    </row>
    <row r="922" spans="5:8" ht="12.75">
      <c r="E922" s="12" t="e">
        <f>$E$3+(#REF!/5280)</f>
        <v>#REF!</v>
      </c>
      <c r="H922" s="11"/>
    </row>
    <row r="923" spans="5:8" ht="12.75">
      <c r="E923" s="12" t="e">
        <f>$E$3+(#REF!/5280)</f>
        <v>#REF!</v>
      </c>
      <c r="H923" s="11"/>
    </row>
    <row r="924" spans="5:8" ht="12.75">
      <c r="E924" s="12" t="e">
        <f>$E$3+(#REF!/5280)</f>
        <v>#REF!</v>
      </c>
      <c r="H924" s="11"/>
    </row>
    <row r="925" spans="5:8" ht="12.75">
      <c r="E925" s="12" t="e">
        <f>$E$3+(#REF!/5280)</f>
        <v>#REF!</v>
      </c>
      <c r="H925" s="11"/>
    </row>
    <row r="926" spans="5:8" ht="12.75">
      <c r="E926" s="12" t="e">
        <f>$E$3+(#REF!/5280)</f>
        <v>#REF!</v>
      </c>
      <c r="H926" s="11"/>
    </row>
    <row r="927" spans="5:8" ht="12.75">
      <c r="E927" s="12" t="e">
        <f>$E$3+(#REF!/5280)</f>
        <v>#REF!</v>
      </c>
      <c r="H927" s="11"/>
    </row>
    <row r="928" spans="5:8" ht="12.75">
      <c r="E928" s="12" t="e">
        <f>$E$3+(#REF!/5280)</f>
        <v>#REF!</v>
      </c>
      <c r="H928" s="11"/>
    </row>
    <row r="929" spans="5:8" ht="12.75">
      <c r="E929" s="12" t="e">
        <f>$E$3+(#REF!/5280)</f>
        <v>#REF!</v>
      </c>
      <c r="H929" s="11"/>
    </row>
    <row r="930" spans="5:8" ht="12.75">
      <c r="E930" s="12" t="e">
        <f>$E$3+(#REF!/5280)</f>
        <v>#REF!</v>
      </c>
      <c r="H930" s="11"/>
    </row>
    <row r="931" spans="5:8" ht="12.75">
      <c r="E931" s="12" t="e">
        <f>$E$3+(#REF!/5280)</f>
        <v>#REF!</v>
      </c>
      <c r="H931" s="11"/>
    </row>
    <row r="932" spans="5:8" ht="12.75">
      <c r="E932" s="12" t="e">
        <f>$E$3+(#REF!/5280)</f>
        <v>#REF!</v>
      </c>
      <c r="H932" s="11"/>
    </row>
    <row r="933" spans="5:8" ht="12.75">
      <c r="E933" s="12" t="e">
        <f>$E$3+(#REF!/5280)</f>
        <v>#REF!</v>
      </c>
      <c r="H933" s="11"/>
    </row>
    <row r="934" spans="5:8" ht="12.75">
      <c r="E934" s="12" t="e">
        <f>$E$3+(#REF!/5280)</f>
        <v>#REF!</v>
      </c>
      <c r="H934" s="11"/>
    </row>
    <row r="935" spans="5:8" ht="12.75">
      <c r="E935" s="12" t="e">
        <f>$E$3+(#REF!/5280)</f>
        <v>#REF!</v>
      </c>
      <c r="H935" s="11"/>
    </row>
    <row r="936" spans="5:8" ht="12.75">
      <c r="E936" s="12" t="e">
        <f>$E$3+(#REF!/5280)</f>
        <v>#REF!</v>
      </c>
      <c r="H936" s="11"/>
    </row>
    <row r="937" spans="5:8" ht="12.75">
      <c r="E937" s="12" t="e">
        <f>$E$3+(#REF!/5280)</f>
        <v>#REF!</v>
      </c>
      <c r="H937" s="11"/>
    </row>
    <row r="938" spans="5:8" ht="12.75">
      <c r="E938" s="12" t="e">
        <f>$E$3+(#REF!/5280)</f>
        <v>#REF!</v>
      </c>
      <c r="H938" s="11"/>
    </row>
    <row r="939" spans="5:8" ht="12.75">
      <c r="E939" s="12" t="e">
        <f>$E$3+(#REF!/5280)</f>
        <v>#REF!</v>
      </c>
      <c r="H939" s="11"/>
    </row>
    <row r="940" spans="5:8" ht="12.75">
      <c r="E940" s="12" t="e">
        <f>$E$3+(#REF!/5280)</f>
        <v>#REF!</v>
      </c>
      <c r="H940" s="11"/>
    </row>
    <row r="941" spans="5:8" ht="12.75">
      <c r="E941" s="12" t="e">
        <f>$E$3+(#REF!/5280)</f>
        <v>#REF!</v>
      </c>
      <c r="H941" s="11"/>
    </row>
    <row r="942" spans="5:8" ht="12.75">
      <c r="E942" s="12" t="e">
        <f>$E$3+(#REF!/5280)</f>
        <v>#REF!</v>
      </c>
      <c r="H942" s="11"/>
    </row>
    <row r="943" spans="5:8" ht="12.75">
      <c r="E943" s="12" t="e">
        <f>$E$3+(#REF!/5280)</f>
        <v>#REF!</v>
      </c>
      <c r="H943" s="11"/>
    </row>
    <row r="944" spans="5:8" ht="12.75">
      <c r="E944" s="12" t="e">
        <f>$E$3+(#REF!/5280)</f>
        <v>#REF!</v>
      </c>
      <c r="H944" s="11"/>
    </row>
    <row r="945" spans="5:8" ht="12.75">
      <c r="E945" s="12" t="e">
        <f>$E$3+(#REF!/5280)</f>
        <v>#REF!</v>
      </c>
      <c r="H945" s="11"/>
    </row>
    <row r="946" spans="5:8" ht="12.75">
      <c r="E946" s="12" t="e">
        <f>$E$3+(#REF!/5280)</f>
        <v>#REF!</v>
      </c>
      <c r="H946" s="11"/>
    </row>
    <row r="947" spans="5:8" ht="12.75">
      <c r="E947" s="12" t="e">
        <f>$E$3+(#REF!/5280)</f>
        <v>#REF!</v>
      </c>
      <c r="H947" s="11"/>
    </row>
    <row r="948" spans="5:8" ht="12.75">
      <c r="E948" s="12" t="e">
        <f>$E$3+(#REF!/5280)</f>
        <v>#REF!</v>
      </c>
      <c r="H948" s="11"/>
    </row>
    <row r="949" spans="5:8" ht="12.75">
      <c r="E949" s="12" t="e">
        <f>$E$3+(#REF!/5280)</f>
        <v>#REF!</v>
      </c>
      <c r="H949" s="11"/>
    </row>
    <row r="950" spans="5:8" ht="12.75">
      <c r="E950" s="12" t="e">
        <f>$E$3+(#REF!/5280)</f>
        <v>#REF!</v>
      </c>
      <c r="H950" s="11"/>
    </row>
    <row r="951" spans="5:8" ht="12.75">
      <c r="E951" s="12" t="e">
        <f>$E$3+(#REF!/5280)</f>
        <v>#REF!</v>
      </c>
      <c r="H951" s="11"/>
    </row>
    <row r="952" spans="5:8" ht="12.75">
      <c r="E952" s="12" t="e">
        <f>$E$3+(#REF!/5280)</f>
        <v>#REF!</v>
      </c>
      <c r="H952" s="11"/>
    </row>
    <row r="953" spans="5:8" ht="12.75">
      <c r="E953" s="12" t="e">
        <f>$E$3+(#REF!/5280)</f>
        <v>#REF!</v>
      </c>
      <c r="H953" s="11"/>
    </row>
    <row r="954" spans="5:8" ht="12.75">
      <c r="E954" s="12" t="e">
        <f>$E$3+(#REF!/5280)</f>
        <v>#REF!</v>
      </c>
      <c r="H954" s="11"/>
    </row>
    <row r="955" spans="5:8" ht="12.75">
      <c r="E955" s="12" t="e">
        <f>$E$3+(#REF!/5280)</f>
        <v>#REF!</v>
      </c>
      <c r="H955" s="11"/>
    </row>
    <row r="956" spans="5:8" ht="12.75">
      <c r="E956" s="12" t="e">
        <f>$E$3+(#REF!/5280)</f>
        <v>#REF!</v>
      </c>
      <c r="H956" s="11"/>
    </row>
    <row r="957" spans="5:8" ht="12.75">
      <c r="E957" s="12" t="e">
        <f>$E$3+(#REF!/5280)</f>
        <v>#REF!</v>
      </c>
      <c r="H957" s="11"/>
    </row>
    <row r="958" spans="5:8" ht="12.75">
      <c r="E958" s="12" t="e">
        <f>$E$3+(#REF!/5280)</f>
        <v>#REF!</v>
      </c>
      <c r="H958" s="11"/>
    </row>
    <row r="959" spans="5:8" ht="12.75">
      <c r="E959" s="12" t="e">
        <f>$E$3+(#REF!/5280)</f>
        <v>#REF!</v>
      </c>
      <c r="H959" s="11"/>
    </row>
    <row r="960" spans="5:8" ht="12.75">
      <c r="E960" s="12" t="e">
        <f>$E$3+(#REF!/5280)</f>
        <v>#REF!</v>
      </c>
      <c r="H960" s="11"/>
    </row>
    <row r="961" spans="5:8" ht="12.75">
      <c r="E961" s="12" t="e">
        <f>$E$3+(#REF!/5280)</f>
        <v>#REF!</v>
      </c>
      <c r="H961" s="11"/>
    </row>
    <row r="962" spans="5:8" ht="12.75">
      <c r="E962" s="12" t="e">
        <f>$E$3+(#REF!/5280)</f>
        <v>#REF!</v>
      </c>
      <c r="H962" s="11"/>
    </row>
    <row r="963" spans="5:8" ht="12.75">
      <c r="E963" s="12" t="e">
        <f>$E$3+(#REF!/5280)</f>
        <v>#REF!</v>
      </c>
      <c r="H963" s="11"/>
    </row>
    <row r="964" spans="5:8" ht="12.75">
      <c r="E964" s="12" t="e">
        <f>$E$3+(#REF!/5280)</f>
        <v>#REF!</v>
      </c>
      <c r="H964" s="11"/>
    </row>
    <row r="965" spans="5:8" ht="12.75">
      <c r="E965" s="12" t="e">
        <f>$E$3+(#REF!/5280)</f>
        <v>#REF!</v>
      </c>
      <c r="H965" s="11"/>
    </row>
    <row r="966" spans="5:8" ht="12.75">
      <c r="E966" s="12" t="e">
        <f>$E$3+(#REF!/5280)</f>
        <v>#REF!</v>
      </c>
      <c r="H966" s="11"/>
    </row>
    <row r="967" spans="5:8" ht="12.75">
      <c r="E967" s="12" t="e">
        <f>$E$3+(#REF!/5280)</f>
        <v>#REF!</v>
      </c>
      <c r="H967" s="11"/>
    </row>
    <row r="968" spans="5:8" ht="12.75">
      <c r="E968" s="12" t="e">
        <f>$E$3+(#REF!/5280)</f>
        <v>#REF!</v>
      </c>
      <c r="H968" s="11"/>
    </row>
    <row r="969" spans="5:8" ht="12.75">
      <c r="E969" s="12" t="e">
        <f>$E$3+(#REF!/5280)</f>
        <v>#REF!</v>
      </c>
      <c r="H969" s="11"/>
    </row>
    <row r="970" spans="5:8" ht="12.75">
      <c r="E970" s="12" t="e">
        <f>$E$3+(#REF!/5280)</f>
        <v>#REF!</v>
      </c>
      <c r="H970" s="11"/>
    </row>
    <row r="971" spans="5:8" ht="12.75">
      <c r="E971" s="12" t="e">
        <f>$E$3+(#REF!/5280)</f>
        <v>#REF!</v>
      </c>
      <c r="H971" s="11"/>
    </row>
    <row r="972" spans="5:8" ht="12.75">
      <c r="E972" s="12" t="e">
        <f>$E$3+(#REF!/5280)</f>
        <v>#REF!</v>
      </c>
      <c r="H972" s="11"/>
    </row>
    <row r="973" spans="5:8" ht="12.75">
      <c r="E973" s="12" t="e">
        <f>$E$3+(#REF!/5280)</f>
        <v>#REF!</v>
      </c>
      <c r="H973" s="11"/>
    </row>
    <row r="974" spans="5:8" ht="12.75">
      <c r="E974" s="12" t="e">
        <f>$E$3+(#REF!/5280)</f>
        <v>#REF!</v>
      </c>
      <c r="H974" s="11"/>
    </row>
    <row r="975" spans="5:8" ht="12.75">
      <c r="E975" s="12" t="e">
        <f>$E$3+(#REF!/5280)</f>
        <v>#REF!</v>
      </c>
      <c r="H975" s="11"/>
    </row>
    <row r="976" spans="5:8" ht="12.75">
      <c r="E976" s="12" t="e">
        <f>$E$3+(#REF!/5280)</f>
        <v>#REF!</v>
      </c>
      <c r="H976" s="11"/>
    </row>
    <row r="977" spans="5:8" ht="12.75">
      <c r="E977" s="12" t="e">
        <f>$E$3+(#REF!/5280)</f>
        <v>#REF!</v>
      </c>
      <c r="H977" s="11"/>
    </row>
    <row r="978" spans="5:8" ht="12.75">
      <c r="E978" s="12" t="e">
        <f>$E$3+(#REF!/5280)</f>
        <v>#REF!</v>
      </c>
      <c r="H978" s="11"/>
    </row>
    <row r="979" spans="5:8" ht="12.75">
      <c r="E979" s="12" t="e">
        <f>$E$3+(#REF!/5280)</f>
        <v>#REF!</v>
      </c>
      <c r="H979" s="11"/>
    </row>
    <row r="980" spans="5:8" ht="12.75">
      <c r="E980" s="12" t="e">
        <f>$E$3+(#REF!/5280)</f>
        <v>#REF!</v>
      </c>
      <c r="H980" s="11"/>
    </row>
    <row r="981" spans="5:8" ht="12.75">
      <c r="E981" s="12" t="e">
        <f>$E$3+(#REF!/5280)</f>
        <v>#REF!</v>
      </c>
      <c r="H981" s="11"/>
    </row>
    <row r="982" spans="5:8" ht="12.75">
      <c r="E982" s="12" t="e">
        <f>$E$3+(#REF!/5280)</f>
        <v>#REF!</v>
      </c>
      <c r="H982" s="11"/>
    </row>
    <row r="983" spans="5:8" ht="12.75">
      <c r="E983" s="12" t="e">
        <f>$E$3+(#REF!/5280)</f>
        <v>#REF!</v>
      </c>
      <c r="H983" s="11"/>
    </row>
    <row r="984" spans="5:8" ht="12.75">
      <c r="E984" s="12" t="e">
        <f>$E$3+(#REF!/5280)</f>
        <v>#REF!</v>
      </c>
      <c r="H984" s="11"/>
    </row>
    <row r="985" spans="5:8" ht="12.75">
      <c r="E985" s="12" t="e">
        <f>$E$3+(#REF!/5280)</f>
        <v>#REF!</v>
      </c>
      <c r="H985" s="11"/>
    </row>
    <row r="986" spans="5:8" ht="12.75">
      <c r="E986" s="12" t="e">
        <f>$E$3+(#REF!/5280)</f>
        <v>#REF!</v>
      </c>
      <c r="H986" s="11"/>
    </row>
    <row r="987" spans="5:8" ht="12.75">
      <c r="E987" s="12" t="e">
        <f>$E$3+(#REF!/5280)</f>
        <v>#REF!</v>
      </c>
      <c r="H987" s="11"/>
    </row>
    <row r="988" spans="5:8" ht="12.75">
      <c r="E988" s="12" t="e">
        <f>$E$3+(#REF!/5280)</f>
        <v>#REF!</v>
      </c>
      <c r="H988" s="11"/>
    </row>
    <row r="989" spans="5:8" ht="12.75">
      <c r="E989" s="12" t="e">
        <f>$E$3+(#REF!/5280)</f>
        <v>#REF!</v>
      </c>
      <c r="H989" s="11"/>
    </row>
    <row r="990" spans="5:8" ht="12.75">
      <c r="E990" s="12" t="e">
        <f>$E$3+(#REF!/5280)</f>
        <v>#REF!</v>
      </c>
      <c r="H990" s="11"/>
    </row>
    <row r="991" spans="5:8" ht="12.75">
      <c r="E991" s="12" t="e">
        <f>$E$3+(#REF!/5280)</f>
        <v>#REF!</v>
      </c>
      <c r="H991" s="11"/>
    </row>
    <row r="992" spans="5:8" ht="12.75">
      <c r="E992" s="12" t="e">
        <f>$E$3+(#REF!/5280)</f>
        <v>#REF!</v>
      </c>
      <c r="H992" s="11"/>
    </row>
    <row r="993" spans="5:8" ht="12.75">
      <c r="E993" s="12" t="e">
        <f>$E$3+(#REF!/5280)</f>
        <v>#REF!</v>
      </c>
      <c r="H993" s="11"/>
    </row>
    <row r="994" spans="5:8" ht="12.75">
      <c r="E994" s="12" t="e">
        <f>$E$3+(#REF!/5280)</f>
        <v>#REF!</v>
      </c>
      <c r="H994" s="11"/>
    </row>
    <row r="995" spans="5:8" ht="12.75">
      <c r="E995" s="12" t="e">
        <f>$E$3+(#REF!/5280)</f>
        <v>#REF!</v>
      </c>
      <c r="H995" s="11"/>
    </row>
    <row r="996" spans="5:8" ht="12.75">
      <c r="E996" s="12" t="e">
        <f>$E$3+(#REF!/5280)</f>
        <v>#REF!</v>
      </c>
      <c r="H996" s="11"/>
    </row>
    <row r="997" spans="5:8" ht="12.75">
      <c r="E997" s="12" t="e">
        <f>$E$3+(#REF!/5280)</f>
        <v>#REF!</v>
      </c>
      <c r="H997" s="11"/>
    </row>
    <row r="998" spans="5:8" ht="12.75">
      <c r="E998" s="12" t="e">
        <f>$E$3+(#REF!/5280)</f>
        <v>#REF!</v>
      </c>
      <c r="H998" s="11"/>
    </row>
    <row r="999" spans="5:8" ht="12.75">
      <c r="E999" s="12"/>
      <c r="H999" s="11"/>
    </row>
    <row r="1000" ht="12.75">
      <c r="H1000" s="11"/>
    </row>
    <row r="1001" ht="12.75">
      <c r="H1001" s="11"/>
    </row>
    <row r="1002" ht="12.75">
      <c r="H1002" s="11"/>
    </row>
    <row r="1003" ht="12.75">
      <c r="H1003" s="11"/>
    </row>
    <row r="1004" ht="12.75">
      <c r="H1004" s="11"/>
    </row>
    <row r="1005" ht="12.75">
      <c r="H1005" s="11"/>
    </row>
    <row r="1006" ht="12.75">
      <c r="H1006" s="11"/>
    </row>
    <row r="1007" ht="12.75">
      <c r="H1007" s="11"/>
    </row>
    <row r="1008" ht="12.75">
      <c r="H1008" s="11"/>
    </row>
    <row r="1009" ht="12.75">
      <c r="H1009" s="11"/>
    </row>
    <row r="1010" ht="12.75">
      <c r="H1010" s="11"/>
    </row>
    <row r="1011" ht="12.75">
      <c r="H1011" s="11"/>
    </row>
    <row r="1012" ht="12.75">
      <c r="H1012" s="11"/>
    </row>
    <row r="1013" ht="12.75">
      <c r="H1013" s="11"/>
    </row>
    <row r="1014" ht="12.75">
      <c r="H1014" s="11"/>
    </row>
    <row r="1015" ht="12.75">
      <c r="H1015" s="11"/>
    </row>
    <row r="1016" ht="12.75">
      <c r="H1016" s="11"/>
    </row>
    <row r="1017" ht="12.75">
      <c r="H1017" s="11"/>
    </row>
    <row r="1018" ht="12.75">
      <c r="H1018" s="11"/>
    </row>
    <row r="1019" ht="12.75">
      <c r="H1019" s="11"/>
    </row>
    <row r="1020" ht="12.75">
      <c r="H1020" s="11"/>
    </row>
    <row r="1021" ht="12.75">
      <c r="H1021" s="11"/>
    </row>
    <row r="1022" ht="12.75">
      <c r="H1022" s="11"/>
    </row>
    <row r="1023" ht="12.75">
      <c r="H1023" s="11"/>
    </row>
    <row r="1024" ht="12.75">
      <c r="H1024" s="11"/>
    </row>
    <row r="1025" ht="12.75">
      <c r="H1025" s="11"/>
    </row>
    <row r="1026" ht="12.75">
      <c r="H1026" s="11"/>
    </row>
    <row r="1027" ht="12.75">
      <c r="H1027" s="11"/>
    </row>
    <row r="1028" ht="12.75">
      <c r="H1028" s="11"/>
    </row>
    <row r="1029" ht="12.75">
      <c r="H1029" s="11"/>
    </row>
    <row r="1030" ht="12.75">
      <c r="H1030" s="11"/>
    </row>
    <row r="1031" ht="12.75">
      <c r="H1031" s="11"/>
    </row>
    <row r="1032" ht="12.75">
      <c r="H1032" s="11"/>
    </row>
    <row r="1033" ht="12.75">
      <c r="H1033" s="11"/>
    </row>
    <row r="1034" ht="12.75">
      <c r="H1034" s="11"/>
    </row>
    <row r="1035" ht="12.75">
      <c r="H1035" s="11"/>
    </row>
    <row r="1036" ht="12.75">
      <c r="H1036" s="11"/>
    </row>
    <row r="1037" ht="12.75">
      <c r="H1037" s="11"/>
    </row>
    <row r="1038" ht="12.75">
      <c r="H1038" s="11"/>
    </row>
    <row r="1039" ht="12.75">
      <c r="H1039" s="11"/>
    </row>
    <row r="1040" ht="12.75">
      <c r="H1040" s="11"/>
    </row>
    <row r="1041" ht="12.75">
      <c r="H1041" s="11"/>
    </row>
    <row r="1042" ht="12.75">
      <c r="H1042" s="11"/>
    </row>
    <row r="1043" ht="12.75">
      <c r="H1043" s="11"/>
    </row>
    <row r="1044" ht="12.75">
      <c r="H1044" s="11"/>
    </row>
    <row r="1045" ht="12.75">
      <c r="H1045" s="11"/>
    </row>
    <row r="1046" ht="12.75">
      <c r="H1046" s="11"/>
    </row>
    <row r="1047" ht="12.75">
      <c r="H1047" s="11"/>
    </row>
    <row r="1048" ht="12.75">
      <c r="H1048" s="11"/>
    </row>
    <row r="1049" ht="12.75">
      <c r="H1049" s="11"/>
    </row>
    <row r="1050" ht="12.75">
      <c r="H1050" s="11"/>
    </row>
    <row r="1051" ht="12.75">
      <c r="H1051" s="11"/>
    </row>
    <row r="1052" ht="12.75">
      <c r="H1052" s="11"/>
    </row>
    <row r="1053" ht="12.75">
      <c r="H1053" s="11"/>
    </row>
    <row r="1054" ht="12.75">
      <c r="H1054" s="11"/>
    </row>
    <row r="1055" ht="12.75">
      <c r="H1055" s="11"/>
    </row>
    <row r="1056" ht="12.75">
      <c r="H1056" s="11"/>
    </row>
    <row r="1057" ht="12.75">
      <c r="H1057" s="11"/>
    </row>
    <row r="1058" ht="12.75">
      <c r="H1058" s="11"/>
    </row>
    <row r="1059" ht="12.75">
      <c r="H1059" s="11"/>
    </row>
    <row r="1060" ht="12.75">
      <c r="H1060" s="11"/>
    </row>
    <row r="1061" ht="12.75">
      <c r="H1061" s="11"/>
    </row>
    <row r="1062" ht="12.75">
      <c r="H1062" s="11"/>
    </row>
    <row r="1063" ht="12.75">
      <c r="H1063" s="11"/>
    </row>
    <row r="1064" ht="12.75">
      <c r="H1064" s="11"/>
    </row>
    <row r="1065" ht="12.75">
      <c r="H1065" s="11"/>
    </row>
    <row r="1066" ht="12.75">
      <c r="H1066" s="11"/>
    </row>
    <row r="1067" ht="12.75">
      <c r="H1067" s="11"/>
    </row>
    <row r="1068" ht="12.75">
      <c r="H1068" s="11"/>
    </row>
    <row r="1069" ht="12.75">
      <c r="H1069" s="11"/>
    </row>
    <row r="1070" ht="12.75">
      <c r="H1070" s="11"/>
    </row>
    <row r="1071" ht="12.75">
      <c r="H1071" s="11"/>
    </row>
    <row r="1072" ht="12.75">
      <c r="H1072" s="11"/>
    </row>
    <row r="1073" ht="12.75">
      <c r="H1073" s="11"/>
    </row>
    <row r="1074" ht="12.75">
      <c r="H1074" s="11"/>
    </row>
    <row r="1075" ht="12.75">
      <c r="H1075" s="11"/>
    </row>
    <row r="1076" ht="12.75">
      <c r="H1076" s="11"/>
    </row>
    <row r="1077" ht="12.75">
      <c r="H1077" s="11"/>
    </row>
    <row r="1078" ht="12.75">
      <c r="H1078" s="11"/>
    </row>
    <row r="1079" ht="12.75">
      <c r="H1079" s="11"/>
    </row>
    <row r="1080" ht="12.75">
      <c r="H1080" s="11"/>
    </row>
    <row r="1081" ht="12.75">
      <c r="H1081" s="11"/>
    </row>
    <row r="1082" ht="12.75">
      <c r="H1082" s="11"/>
    </row>
    <row r="1083" ht="12.75">
      <c r="H1083" s="11"/>
    </row>
    <row r="1084" ht="12.75">
      <c r="H1084" s="11"/>
    </row>
    <row r="1085" ht="12.75">
      <c r="H1085" s="11"/>
    </row>
    <row r="1086" ht="12.75">
      <c r="H1086" s="11"/>
    </row>
    <row r="1087" ht="12.75">
      <c r="H1087" s="11"/>
    </row>
    <row r="1088" ht="12.75">
      <c r="H1088" s="11"/>
    </row>
    <row r="1089" ht="12.75">
      <c r="H1089" s="11"/>
    </row>
    <row r="1090" ht="12.75">
      <c r="H1090" s="11"/>
    </row>
    <row r="1091" ht="12.75">
      <c r="H1091" s="11"/>
    </row>
    <row r="1092" ht="12.75">
      <c r="H1092" s="11"/>
    </row>
    <row r="1093" ht="12.75">
      <c r="H1093" s="11"/>
    </row>
    <row r="1094" ht="12.75">
      <c r="H1094" s="11"/>
    </row>
    <row r="1095" ht="12.75">
      <c r="H1095" s="11"/>
    </row>
    <row r="1096" ht="12.75">
      <c r="H1096" s="11"/>
    </row>
    <row r="1097" ht="12.75">
      <c r="H1097" s="11"/>
    </row>
    <row r="1098" ht="12.75">
      <c r="H1098" s="11"/>
    </row>
    <row r="1099" ht="12.75">
      <c r="H1099" s="11"/>
    </row>
    <row r="1100" ht="12.75">
      <c r="H1100" s="11"/>
    </row>
    <row r="1101" ht="12.75">
      <c r="H1101" s="11"/>
    </row>
    <row r="1102" ht="12.75">
      <c r="H1102" s="11"/>
    </row>
    <row r="1103" ht="12.75">
      <c r="H1103" s="11"/>
    </row>
    <row r="1104" ht="12.75">
      <c r="H1104" s="11"/>
    </row>
    <row r="1105" ht="12.75">
      <c r="H1105" s="11"/>
    </row>
    <row r="1106" ht="12.75">
      <c r="H1106" s="11"/>
    </row>
    <row r="1107" ht="12.75">
      <c r="H1107" s="11"/>
    </row>
    <row r="1108" ht="12.75">
      <c r="H1108" s="11"/>
    </row>
    <row r="1109" ht="12.75">
      <c r="H1109" s="11"/>
    </row>
    <row r="1110" ht="12.75">
      <c r="H1110" s="11"/>
    </row>
    <row r="1111" ht="12.75">
      <c r="H1111" s="11"/>
    </row>
    <row r="1112" ht="12.75">
      <c r="H1112" s="11"/>
    </row>
    <row r="1113" ht="12.75">
      <c r="H1113" s="11"/>
    </row>
    <row r="1114" ht="12.75">
      <c r="H1114" s="11"/>
    </row>
    <row r="1115" ht="12.75">
      <c r="H1115" s="11"/>
    </row>
    <row r="1116" ht="12.75">
      <c r="H1116" s="11"/>
    </row>
    <row r="1117" ht="12.75">
      <c r="H1117" s="11"/>
    </row>
    <row r="1118" ht="12.75">
      <c r="H1118" s="11"/>
    </row>
    <row r="1119" ht="12.75">
      <c r="H1119" s="11"/>
    </row>
    <row r="1120" ht="12.75">
      <c r="H1120" s="11"/>
    </row>
    <row r="1121" ht="12.75">
      <c r="H1121" s="11"/>
    </row>
    <row r="1122" ht="12.75">
      <c r="H1122" s="11"/>
    </row>
    <row r="1123" ht="12.75">
      <c r="H1123" s="11"/>
    </row>
    <row r="1124" ht="12.75">
      <c r="H1124" s="11"/>
    </row>
    <row r="1125" ht="12.75">
      <c r="H1125" s="11"/>
    </row>
    <row r="1126" ht="12.75">
      <c r="H1126" s="11"/>
    </row>
    <row r="1127" ht="12.75">
      <c r="H1127" s="11"/>
    </row>
    <row r="1128" ht="12.75">
      <c r="H1128" s="11"/>
    </row>
    <row r="1129" ht="12.75">
      <c r="H1129" s="11"/>
    </row>
    <row r="1130" ht="12.75">
      <c r="H1130" s="11"/>
    </row>
    <row r="1131" ht="12.75">
      <c r="H1131" s="11"/>
    </row>
    <row r="1132" ht="12.75">
      <c r="H1132" s="11"/>
    </row>
    <row r="1133" ht="12.75">
      <c r="H1133" s="11"/>
    </row>
    <row r="1134" ht="12.75">
      <c r="H1134" s="11"/>
    </row>
    <row r="1135" ht="12.75">
      <c r="H1135" s="11"/>
    </row>
    <row r="1136" ht="12.75">
      <c r="H1136" s="11"/>
    </row>
    <row r="1137" ht="12.75">
      <c r="H1137" s="11"/>
    </row>
    <row r="1138" ht="12.75">
      <c r="H1138" s="11"/>
    </row>
    <row r="1139" ht="12.75">
      <c r="H1139" s="11"/>
    </row>
    <row r="1140" ht="12.75">
      <c r="H1140" s="11"/>
    </row>
    <row r="1141" ht="12.75">
      <c r="H1141" s="11"/>
    </row>
    <row r="1142" ht="12.75">
      <c r="H1142" s="11"/>
    </row>
    <row r="1143" ht="12.75">
      <c r="H1143" s="11"/>
    </row>
    <row r="1144" ht="12.75">
      <c r="H1144" s="11"/>
    </row>
    <row r="1145" ht="12.75">
      <c r="H1145" s="11"/>
    </row>
    <row r="1146" ht="12.75">
      <c r="H1146" s="11"/>
    </row>
    <row r="1147" ht="12.75">
      <c r="H1147" s="11"/>
    </row>
    <row r="1148" ht="12.75">
      <c r="H1148" s="11"/>
    </row>
    <row r="1149" ht="12.75">
      <c r="H1149" s="11"/>
    </row>
    <row r="1150" ht="12.75">
      <c r="H1150" s="11"/>
    </row>
    <row r="1151" ht="12.75">
      <c r="H1151" s="11"/>
    </row>
    <row r="1152" ht="12.75">
      <c r="H1152" s="11"/>
    </row>
    <row r="1153" ht="12.75">
      <c r="H1153" s="11"/>
    </row>
    <row r="1154" ht="12.75">
      <c r="H1154" s="11"/>
    </row>
    <row r="1155" ht="12.75">
      <c r="H1155" s="11"/>
    </row>
    <row r="1156" ht="12.75">
      <c r="H1156" s="11"/>
    </row>
    <row r="1157" ht="12.75">
      <c r="H1157" s="11"/>
    </row>
    <row r="1158" ht="12.75">
      <c r="H1158" s="11"/>
    </row>
    <row r="1159" ht="12.75">
      <c r="H1159" s="11"/>
    </row>
    <row r="1160" ht="12.75">
      <c r="H1160" s="11"/>
    </row>
    <row r="1161" ht="12.75">
      <c r="H1161" s="11"/>
    </row>
    <row r="1162" ht="12.75">
      <c r="H1162" s="11"/>
    </row>
    <row r="1163" ht="12.75">
      <c r="H1163" s="11"/>
    </row>
    <row r="1164" ht="12.75">
      <c r="H1164" s="11"/>
    </row>
    <row r="1165" ht="12.75">
      <c r="H1165" s="11"/>
    </row>
    <row r="1166" ht="12.75">
      <c r="H1166" s="11"/>
    </row>
    <row r="1167" ht="12.75">
      <c r="H1167" s="11"/>
    </row>
    <row r="1168" ht="12.75">
      <c r="H1168" s="11"/>
    </row>
    <row r="1169" ht="12.75">
      <c r="H1169" s="11"/>
    </row>
    <row r="1170" ht="12.75">
      <c r="H1170" s="11"/>
    </row>
    <row r="1171" ht="12.75">
      <c r="H1171" s="11"/>
    </row>
    <row r="1172" ht="12.75">
      <c r="H1172" s="11"/>
    </row>
    <row r="1173" ht="12.75">
      <c r="H1173" s="11"/>
    </row>
    <row r="1174" ht="12.75">
      <c r="H1174" s="11"/>
    </row>
    <row r="1175" ht="12.75">
      <c r="H1175" s="11"/>
    </row>
    <row r="1176" ht="12.75">
      <c r="H1176" s="11"/>
    </row>
    <row r="1177" ht="12.75">
      <c r="H1177" s="11"/>
    </row>
    <row r="1178" ht="12.75">
      <c r="H1178" s="11"/>
    </row>
    <row r="1179" ht="12.75">
      <c r="H1179" s="11"/>
    </row>
    <row r="1180" ht="12.75">
      <c r="H1180" s="11"/>
    </row>
    <row r="1181" ht="12.75">
      <c r="H1181" s="11"/>
    </row>
    <row r="1182" ht="12.75">
      <c r="H1182" s="11"/>
    </row>
    <row r="1183" ht="12.75">
      <c r="H1183" s="11"/>
    </row>
    <row r="1184" ht="12.75">
      <c r="H1184" s="11"/>
    </row>
    <row r="1185" ht="12.75">
      <c r="H1185" s="11"/>
    </row>
    <row r="1186" ht="12.75">
      <c r="H1186" s="11"/>
    </row>
    <row r="1187" ht="12.75">
      <c r="H1187" s="11"/>
    </row>
    <row r="1188" ht="12.75">
      <c r="H1188" s="11"/>
    </row>
    <row r="1189" ht="12.75">
      <c r="H1189" s="11"/>
    </row>
    <row r="1190" ht="12.75">
      <c r="H1190" s="11"/>
    </row>
    <row r="1191" ht="12.75">
      <c r="H1191" s="11"/>
    </row>
    <row r="1192" ht="12.75">
      <c r="H1192" s="11"/>
    </row>
    <row r="1193" ht="12.75">
      <c r="H1193" s="11"/>
    </row>
    <row r="1194" ht="12.75">
      <c r="H1194" s="11"/>
    </row>
    <row r="1195" ht="12.75">
      <c r="H1195" s="11"/>
    </row>
    <row r="1196" ht="12.75">
      <c r="H1196" s="11"/>
    </row>
    <row r="1197" ht="12.75">
      <c r="H1197" s="11"/>
    </row>
    <row r="1198" ht="12.75">
      <c r="H1198" s="11"/>
    </row>
    <row r="1199" ht="12.75">
      <c r="H1199" s="11"/>
    </row>
    <row r="1200" ht="12.75">
      <c r="H1200" s="11"/>
    </row>
    <row r="1201" ht="12.75">
      <c r="H1201" s="11"/>
    </row>
    <row r="1202" ht="12.75">
      <c r="H1202" s="11"/>
    </row>
    <row r="1203" ht="12.75">
      <c r="H1203" s="11"/>
    </row>
    <row r="1204" ht="12.75">
      <c r="H1204" s="11"/>
    </row>
    <row r="1205" ht="12.75">
      <c r="H1205" s="11"/>
    </row>
    <row r="1206" ht="12.75">
      <c r="H1206" s="11"/>
    </row>
    <row r="1207" ht="12.75">
      <c r="H1207" s="11"/>
    </row>
    <row r="1208" ht="12.75">
      <c r="H1208" s="11"/>
    </row>
    <row r="1209" ht="12.75">
      <c r="H1209" s="11"/>
    </row>
    <row r="1210" ht="12.75">
      <c r="H1210" s="11"/>
    </row>
    <row r="1211" ht="12.75">
      <c r="H1211" s="11"/>
    </row>
    <row r="1212" ht="12.75">
      <c r="H1212" s="11"/>
    </row>
    <row r="1213" ht="12.75">
      <c r="H1213" s="11"/>
    </row>
    <row r="1214" ht="12.75">
      <c r="H1214" s="11"/>
    </row>
    <row r="1215" ht="12.75">
      <c r="H1215" s="11"/>
    </row>
    <row r="1216" ht="12.75">
      <c r="H1216" s="11"/>
    </row>
    <row r="1217" ht="12.75">
      <c r="H1217" s="11"/>
    </row>
    <row r="1218" ht="12.75">
      <c r="H1218" s="11"/>
    </row>
    <row r="1219" ht="12.75">
      <c r="H1219" s="11"/>
    </row>
    <row r="1220" ht="12.75">
      <c r="H1220" s="11"/>
    </row>
    <row r="1221" ht="12.75">
      <c r="H1221" s="11"/>
    </row>
    <row r="1222" ht="12.75">
      <c r="H1222" s="11"/>
    </row>
    <row r="1223" ht="12.75">
      <c r="H1223" s="11"/>
    </row>
    <row r="1224" ht="12.75">
      <c r="H1224" s="11"/>
    </row>
    <row r="1225" ht="12.75">
      <c r="H1225" s="11"/>
    </row>
    <row r="1226" ht="12.75">
      <c r="H1226" s="11"/>
    </row>
    <row r="1227" ht="12.75">
      <c r="H1227" s="11"/>
    </row>
    <row r="1228" ht="12.75">
      <c r="H1228" s="11"/>
    </row>
    <row r="1229" ht="12.75">
      <c r="H1229" s="11"/>
    </row>
    <row r="1230" ht="12.75">
      <c r="H1230" s="11"/>
    </row>
    <row r="1231" ht="12.75">
      <c r="H1231" s="11"/>
    </row>
    <row r="1232" ht="12.75">
      <c r="H1232" s="11"/>
    </row>
    <row r="1233" ht="12.75">
      <c r="H1233" s="11"/>
    </row>
    <row r="1234" ht="12.75">
      <c r="H1234" s="11"/>
    </row>
    <row r="1235" ht="12.75">
      <c r="H1235" s="11"/>
    </row>
    <row r="1236" ht="12.75">
      <c r="H1236" s="11"/>
    </row>
    <row r="1237" ht="12.75">
      <c r="H1237" s="11"/>
    </row>
    <row r="1238" ht="12.75">
      <c r="H1238" s="11"/>
    </row>
    <row r="1239" ht="12.75">
      <c r="H1239" s="11"/>
    </row>
    <row r="1240" ht="12.75">
      <c r="H1240" s="11"/>
    </row>
    <row r="1241" ht="12.75">
      <c r="H1241" s="11"/>
    </row>
    <row r="1242" ht="12.75">
      <c r="H1242" s="11"/>
    </row>
    <row r="1243" ht="12.75">
      <c r="H1243" s="11"/>
    </row>
    <row r="1244" ht="12.75">
      <c r="H1244" s="11"/>
    </row>
    <row r="1245" ht="12.75">
      <c r="H1245" s="11"/>
    </row>
    <row r="1246" ht="12.75">
      <c r="H1246" s="11"/>
    </row>
    <row r="1247" ht="12.75">
      <c r="H1247" s="11"/>
    </row>
    <row r="1248" ht="12.75">
      <c r="H1248" s="11"/>
    </row>
    <row r="1249" ht="12.75">
      <c r="H1249" s="11"/>
    </row>
    <row r="1250" ht="12.75">
      <c r="H1250" s="11"/>
    </row>
    <row r="1251" ht="12.75">
      <c r="H1251" s="11"/>
    </row>
    <row r="1252" ht="12.75">
      <c r="H1252" s="11"/>
    </row>
    <row r="1253" ht="12.75">
      <c r="H1253" s="11"/>
    </row>
  </sheetData>
  <sheetProtection/>
  <mergeCells count="1">
    <mergeCell ref="K1:L1"/>
  </mergeCells>
  <printOptions gridLines="1"/>
  <pageMargins left="0.75" right="0.75" top="1" bottom="1" header="0.5" footer="0.5"/>
  <pageSetup fitToHeight="2" horizontalDpi="600" verticalDpi="600" orientation="landscape" paperSize="17" scale="97" r:id="rId3"/>
  <headerFooter alignWithMargins="0">
    <oddHeader>&amp;LHabitat Typing 
Ground Mapping Data&amp;RPyramid Reach Fish Populations Study and Pyramid Reach Benthic Macroinvertebrates Study
South State Water Project Relicensing, FERC No. 2426</oddHeader>
    <oddFooter>&amp;L&amp;8&amp;F
&amp;D&amp;C&amp;P of&amp;N</oddFooter>
  </headerFooter>
  <rowBreaks count="1" manualBreakCount="1">
    <brk id="4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Vertucci, Charles</dc:creator>
  <cp:keywords/>
  <dc:description/>
  <cp:lastModifiedBy>Onanian, Benjamin</cp:lastModifiedBy>
  <dcterms:created xsi:type="dcterms:W3CDTF">2018-05-10T19:43:58Z</dcterms:created>
  <dcterms:modified xsi:type="dcterms:W3CDTF">2019-01-11T17:33:25Z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tes0">
    <vt:lpwstr/>
  </property>
</Properties>
</file>